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9" activeTab="0"/>
  </bookViews>
  <sheets>
    <sheet name="T1-А" sheetId="1" r:id="rId1"/>
    <sheet name="T2 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 -К" sheetId="9" r:id="rId9"/>
    <sheet name="T13-Л(пересчет)" sheetId="10" r:id="rId10"/>
    <sheet name="T15-М" sheetId="11" r:id="rId11"/>
    <sheet name="T16-Н" sheetId="12" r:id="rId12"/>
    <sheet name="T17-О" sheetId="13" r:id="rId13"/>
    <sheet name="Лист1" sheetId="14" r:id="rId14"/>
  </sheets>
  <definedNames>
    <definedName name="Z_4BCD70E0_D71F_11D4_BA95_444553540000_.wvu.Cols" localSheetId="1" hidden="1">'T2 -Б'!$AO:$AO,'T2 -Б'!$AY:$AY</definedName>
    <definedName name="Z_4BCD70E0_D71F_11D4_BA95_444553540000_.wvu.PrintArea" localSheetId="12" hidden="1">'T17-О'!$A$1:$AN$46</definedName>
    <definedName name="Z_4BCD70E0_D71F_11D4_BA95_444553540000_.wvu.PrintArea" localSheetId="2" hidden="1">'T4-В'!$A$1:$AP$54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7">'T11-И'!$A$1:$AN$48</definedName>
    <definedName name="_xlnm.Print_Area" localSheetId="8">'T12 -К'!$A$1:$AZ$48</definedName>
    <definedName name="_xlnm.Print_Area" localSheetId="9">'T13-Л(пересчет)'!$A$1:$K$48</definedName>
    <definedName name="_xlnm.Print_Area" localSheetId="11">'T16-Н'!$A$1:$N$35</definedName>
    <definedName name="_xlnm.Print_Area" localSheetId="12">'T17-О'!$A$1:$AN$46</definedName>
    <definedName name="_xlnm.Print_Area" localSheetId="0">'T1-А'!$A$1:$P$54</definedName>
    <definedName name="_xlnm.Print_Area" localSheetId="1">'T2 -Б'!$A$1:$BC$61</definedName>
    <definedName name="_xlnm.Print_Area" localSheetId="2">'T4-В'!$A$1:$AP$54</definedName>
    <definedName name="_xlnm.Print_Area" localSheetId="3">'T5-Г'!$A$1:$BA$47</definedName>
    <definedName name="_xlnm.Print_Area" localSheetId="4">'T6-Д'!$A$1:$BA$47</definedName>
    <definedName name="_xlnm.Print_Area" localSheetId="5">'T8-Ж'!$A$1:$AZ$60</definedName>
  </definedNames>
  <calcPr fullCalcOnLoad="1"/>
</workbook>
</file>

<file path=xl/sharedStrings.xml><?xml version="1.0" encoding="utf-8"?>
<sst xmlns="http://schemas.openxmlformats.org/spreadsheetml/2006/main" count="7456" uniqueCount="360">
  <si>
    <t>end_j</t>
  </si>
  <si>
    <t xml:space="preserve">импорт </t>
  </si>
  <si>
    <t xml:space="preserve">                          (в процентах)</t>
  </si>
  <si>
    <t xml:space="preserve">                                                  </t>
  </si>
  <si>
    <t>-</t>
  </si>
  <si>
    <t xml:space="preserve">Айыл чарбасы, токой чарбасы жана балык уулоочулук </t>
  </si>
  <si>
    <t>Таш кјмір жана кірјѕ кјмір (лигнит) казуу</t>
  </si>
  <si>
    <t>Металл рудасын казуу</t>
  </si>
  <si>
    <t xml:space="preserve">Тамак-аш азыктарын (суусундуктарды кошкондо) жана тамекилерди ¼нд³р³³ </t>
  </si>
  <si>
    <t>Текстиль ¼нд³р³ш³; кийим жана бут кийимдерди, булгаары, булгаарыдан жасалган башка буюмдарды ¼нд³р³³</t>
  </si>
  <si>
    <t>Жыгачтарды иштеп чыгуу жана жыгачтан жасалган буюмдарды, тыгындарды (эмеректен башка), согулган буюмдарды ¼нд³р³³, кагазды жана картонду ¼нд³р³³</t>
  </si>
  <si>
    <t>Полиграфиялык ишмердик жана жазылган маалыматтарды нускалоо</t>
  </si>
  <si>
    <t>Негизги металлдарды ¼нд³р³³</t>
  </si>
  <si>
    <t>Машина жана жабдуулардан башка даяр металл буюмдарды ¼нд³р³³</t>
  </si>
  <si>
    <t>£нд³р³шт³н башка тармактары, машина жана жабдууну оѕдоо жана орнотуу</t>
  </si>
  <si>
    <t>Электр энергия ¼нд³ріі (иштеп чыгуу), бер³³ жана б¼л³шт³р³³</t>
  </si>
  <si>
    <t xml:space="preserve">Газ ¼нд³р³ш³; газ жабдуу системасы аркылуу газ тіріндјгі кійіічі майды б¼л³шт³р³³ </t>
  </si>
  <si>
    <t>Буу жана кондицияланган аба менен камсыздоо (жабдуу)</t>
  </si>
  <si>
    <t xml:space="preserve">Суу менен жабдуу, тазалоо, калдыктарды иштет³³ жана кайра пайдалануучу чийки затты алуу </t>
  </si>
  <si>
    <t>Курулуш</t>
  </si>
  <si>
    <t xml:space="preserve">Чекене соода, автомобилдерди жана мотоциклдерди сатуу </t>
  </si>
  <si>
    <t>Автомобилдерди техникалык жактан тейл¼¼ жана о¾доо</t>
  </si>
  <si>
    <t>Мейманканалардын жана ресторандардын ишмердиги</t>
  </si>
  <si>
    <t>Транспорт ишмердиги жана ж³кт¼рд³ сактоо, почта жана чабарман ишмердиги</t>
  </si>
  <si>
    <t>Маалымат жана байланыш</t>
  </si>
  <si>
    <t>Финансылык ортомчулук жана камсыздандыруу</t>
  </si>
  <si>
    <t>Кыймылсыз мілк операциялары, кесиптик, илимий жана техникалык ишмердик, илимий изилдјјлјр жана иштеп чыгуулар, административдик жана кјмјкчі ишмердик</t>
  </si>
  <si>
    <t>Мамлекеттик башкаруу жана коргоо; милдетт³³ социалдык камсыздоо</t>
  </si>
  <si>
    <t>Билим бер³³</t>
  </si>
  <si>
    <t>Саламаттыкты сактоо жана калкты социалдык жактан тейл¼¼</t>
  </si>
  <si>
    <t>Искусство, к¼¾³л ачуу жана эс алуу</t>
  </si>
  <si>
    <t>Коомдук бирикмелердин (уюмдардын) ишмердиги</t>
  </si>
  <si>
    <t>Башка тейл¼¼ ишмердиги</t>
  </si>
  <si>
    <t>Товарлар</t>
  </si>
  <si>
    <t>Тармактардын чыгаруусу жана импорттун сунушу</t>
  </si>
  <si>
    <t>Чет јлкјдјн тике сатып алуулар (нетто)</t>
  </si>
  <si>
    <t>Бардыгы</t>
  </si>
  <si>
    <t xml:space="preserve">А таблицасы:  (уландысы) </t>
  </si>
  <si>
    <t>Ата</t>
  </si>
  <si>
    <t>Импортко</t>
  </si>
  <si>
    <t>Негизги</t>
  </si>
  <si>
    <t xml:space="preserve"> Азыктарга</t>
  </si>
  <si>
    <t xml:space="preserve">  салыктар</t>
  </si>
  <si>
    <t xml:space="preserve">Сатылып </t>
  </si>
  <si>
    <t>алымдар</t>
  </si>
  <si>
    <t>баалардагы сунуш бардыгы</t>
  </si>
  <si>
    <t>Акциздик салык</t>
  </si>
  <si>
    <t>КНС</t>
  </si>
  <si>
    <t>Азыктарга башка салыктар</t>
  </si>
  <si>
    <t>Ді¾ сооданын кошмо баасы</t>
  </si>
  <si>
    <t>Чекене сооданын кошмо баасы</t>
  </si>
  <si>
    <t xml:space="preserve">чарбасы, токой чарбасы жана балык уулоочулук </t>
  </si>
  <si>
    <t>жана кірјѕ кјмір (лигнит) казуу</t>
  </si>
  <si>
    <t>рудасын казуу</t>
  </si>
  <si>
    <t>¼нд³р³ш³; кийим жана бут кийимдерди, булгаары, булгаарыдан жасалган башка буюмдарды ¼нд³р³³</t>
  </si>
  <si>
    <t xml:space="preserve"> иштеп чыгуу жана жыгачтан жасалган буюмдарды, тыгындарды (эмеректен башка), согулган буюмдарды ¼нд³р³³, кагазды жана картонду ¼нд³р³³</t>
  </si>
  <si>
    <t>ишмердик жана жазылган маалыматтарды нускалоо</t>
  </si>
  <si>
    <t>металлдарды ¼нд³р³³</t>
  </si>
  <si>
    <t xml:space="preserve"> жана жабдуулардан башка даяр металл буюмдарды ¼нд³р³³</t>
  </si>
  <si>
    <t xml:space="preserve"> электрондук жана оптикалык жабдууларды ¼нд³р³³, электр жабдууларын ¼нд³р³³, башка топтошууларга киргизилбеген машина жана жабдууларды јндіріі, транспорт каражаттарын ¼нд³р³³</t>
  </si>
  <si>
    <t>башка тармактары, машина жана жабдууну оѕдоо жана орнотуу</t>
  </si>
  <si>
    <t xml:space="preserve"> ¼нд³ріі (иштеп чыгуу), бер³³ жана б¼л³шт³р³³</t>
  </si>
  <si>
    <t xml:space="preserve"> газ жабдуу системасы аркылуу газ тіріндјгі кійіічі майды б¼л³шт³р³³ </t>
  </si>
  <si>
    <t xml:space="preserve"> жабдуу, тазалоо, калдыктарды иштет³³ жана кайра пайдалануучу чийки затты алуу </t>
  </si>
  <si>
    <t xml:space="preserve"> соода, автомобилдерди жана мотоцикл-дерди сатуу </t>
  </si>
  <si>
    <t>кондициялан-ган аба менен камсыздоо (жабдуу)</t>
  </si>
  <si>
    <t xml:space="preserve"> техникалык жактан тейл¼¼ жана о¾доо</t>
  </si>
  <si>
    <t>ишмердиги жана ж³кт¼рд³ сактоо, почта жана чабарман ишмердиги</t>
  </si>
  <si>
    <t xml:space="preserve"> жана байланыш</t>
  </si>
  <si>
    <t>ортомчулук жана камсызданды-руу</t>
  </si>
  <si>
    <t xml:space="preserve"> мілк операциялары, кесиптик, илимий жана техникалык ишмердик, илимий изилдјјлјр жана иштеп чыгуулар, административдик жана кјмјкчі ишмердик</t>
  </si>
  <si>
    <t>башкаруу жана коргоо; милдетт³³ социалдык камсыздоо</t>
  </si>
  <si>
    <t>сактоо жана калкты социалдык жактан тейл¼¼</t>
  </si>
  <si>
    <t xml:space="preserve"> бирикмелердин (уюмдардын) ишмердиги</t>
  </si>
  <si>
    <t xml:space="preserve"> ишмердиги</t>
  </si>
  <si>
    <t>Орто-аралык керект¼¼</t>
  </si>
  <si>
    <t>Азыктарга таза салыктар</t>
  </si>
  <si>
    <t>Азыктарга субсидиялар</t>
  </si>
  <si>
    <t>Башка салыктар (субсидиялар кошулбайт)</t>
  </si>
  <si>
    <t>Негизги баалардагы КДН</t>
  </si>
  <si>
    <t>Эмгек акы</t>
  </si>
  <si>
    <t>Таза операциялык ашыкча</t>
  </si>
  <si>
    <t>Негизги капиталды керект¼¼</t>
  </si>
  <si>
    <t>Чыгаруу</t>
  </si>
  <si>
    <t xml:space="preserve">Б таблицасы:  (уландысы) </t>
  </si>
  <si>
    <t xml:space="preserve">  АТаблицасы: Кыргыз Республикасынын экономикасындагы ата мекендик чыгарылыштагы продукцияларды, товарлардын импортун жана кызмат кјрсјтіілјрді негизги жана сатылып алынган бааларда сунуштоо</t>
  </si>
  <si>
    <t xml:space="preserve">В таблицасы:  (уландысы) </t>
  </si>
  <si>
    <t xml:space="preserve">Г таблицасы:  (уландысы) </t>
  </si>
  <si>
    <t>Г таблицасы: Азыктарга салыктар</t>
  </si>
  <si>
    <t>Орто-аралык</t>
  </si>
  <si>
    <t xml:space="preserve">Ій чарба- </t>
  </si>
  <si>
    <t>²ЧТКЭУнун</t>
  </si>
  <si>
    <t xml:space="preserve">   Мамлекеттик </t>
  </si>
  <si>
    <t>башкаруу</t>
  </si>
  <si>
    <t xml:space="preserve">Материалдык </t>
  </si>
  <si>
    <t>Баалуулуктар-</t>
  </si>
  <si>
    <t xml:space="preserve"> сурам</t>
  </si>
  <si>
    <t>ларынын керект¼¼-л¼р³</t>
  </si>
  <si>
    <t>керектјјсі</t>
  </si>
  <si>
    <t>Жеке товарлар жана кызмат кјрсјтіілјр</t>
  </si>
  <si>
    <t xml:space="preserve">Жамааттык керектјј </t>
  </si>
  <si>
    <t>ды таза сатып алуулар</t>
  </si>
  <si>
    <t xml:space="preserve"> пайдаланылды</t>
  </si>
  <si>
    <t>кошулган алымдар</t>
  </si>
  <si>
    <t xml:space="preserve">Д таблицасы:  (уландысы) </t>
  </si>
  <si>
    <t>Д таблицасы: Соода-ортомчулук кошмо баалар</t>
  </si>
  <si>
    <t>Ж таблицасы: (уландысы)</t>
  </si>
  <si>
    <t>(продукциялардын 1 сомуна карата сом менен)</t>
  </si>
  <si>
    <t>(пайыз менен)</t>
  </si>
  <si>
    <t>З таблицасы: (уландысы)</t>
  </si>
  <si>
    <t>И таблицасы: (уландысы)</t>
  </si>
  <si>
    <t>К таблицасы: (уландысы)</t>
  </si>
  <si>
    <t xml:space="preserve">К таблицасы: Кыргыз Республикасынын экономикасындагы товарларды жана </t>
  </si>
  <si>
    <t>Л таблицасы: (уландысы)</t>
  </si>
  <si>
    <t>М таблицасы: (уландысы)</t>
  </si>
  <si>
    <t>Н таблицасы: (уландысы)</t>
  </si>
  <si>
    <t>О таблицасы: (уландысы)</t>
  </si>
  <si>
    <t>(сом менен)</t>
  </si>
  <si>
    <t>Негизги баалар</t>
  </si>
  <si>
    <t>Кошмо баалар</t>
  </si>
  <si>
    <t>Сатылып алынган баалар</t>
  </si>
  <si>
    <t>²ЧТКЭУнун акыркы керектјјсі</t>
  </si>
  <si>
    <t xml:space="preserve">Мамлекеттик башкаруу-жеке </t>
  </si>
  <si>
    <t>Мамлекеттик башкаруу-жамааттык</t>
  </si>
  <si>
    <t xml:space="preserve">Азыктарга </t>
  </si>
  <si>
    <t>салыктар бардыгы</t>
  </si>
  <si>
    <t xml:space="preserve">  А таблицасы: Кыргыз Республикасынын экономикасындагы ата мекендик чыгарылыштагы продукцияларды, товарлардын импортун жана кызмат кјрсјтіілјрді негизги жана сатылып алынган бааларда сунуштоо</t>
  </si>
  <si>
    <t xml:space="preserve">                   (млн. сом)</t>
  </si>
  <si>
    <t xml:space="preserve">                      (млн. сом)</t>
  </si>
  <si>
    <t xml:space="preserve">Искусство, </t>
  </si>
  <si>
    <t>к¼¾³л ачуу жана эс алуу</t>
  </si>
  <si>
    <t xml:space="preserve">Айыл </t>
  </si>
  <si>
    <t xml:space="preserve">                   ( млн. сом)</t>
  </si>
  <si>
    <t>Башка</t>
  </si>
  <si>
    <t xml:space="preserve">Тамак-аш </t>
  </si>
  <si>
    <t>Текстиль</t>
  </si>
  <si>
    <t>Жыгачтарды</t>
  </si>
  <si>
    <t>Полиграфиялык</t>
  </si>
  <si>
    <t xml:space="preserve">Резина жана </t>
  </si>
  <si>
    <t>Машина</t>
  </si>
  <si>
    <t xml:space="preserve">£нд³р³шт³н </t>
  </si>
  <si>
    <t xml:space="preserve">Электр энергия </t>
  </si>
  <si>
    <t>Газ ¼нд³р³ш³;</t>
  </si>
  <si>
    <t xml:space="preserve">Буу жана </t>
  </si>
  <si>
    <t>Суу менен</t>
  </si>
  <si>
    <t xml:space="preserve">Д³¾ соода, </t>
  </si>
  <si>
    <t>Чекене</t>
  </si>
  <si>
    <t xml:space="preserve">Автомобилдерди </t>
  </si>
  <si>
    <t>Мейманка-</t>
  </si>
  <si>
    <t>Маалымат</t>
  </si>
  <si>
    <t xml:space="preserve">Финансылык </t>
  </si>
  <si>
    <t xml:space="preserve">Кыймылсыз мілк </t>
  </si>
  <si>
    <t xml:space="preserve">    Мамлекеттик</t>
  </si>
  <si>
    <t>Саламаттыкты</t>
  </si>
  <si>
    <t>Коомдук</t>
  </si>
  <si>
    <t>Башка тейл¼¼</t>
  </si>
  <si>
    <t xml:space="preserve">Таш кјмір </t>
  </si>
  <si>
    <t>Чийки</t>
  </si>
  <si>
    <t>Металл</t>
  </si>
  <si>
    <t>Айыл</t>
  </si>
  <si>
    <t xml:space="preserve">Текстиль </t>
  </si>
  <si>
    <t xml:space="preserve">Полиграфиялык </t>
  </si>
  <si>
    <t>Буу жана</t>
  </si>
  <si>
    <t>Автомобилдерди</t>
  </si>
  <si>
    <t xml:space="preserve">Мамлекеттик </t>
  </si>
  <si>
    <t xml:space="preserve">Саламаттыкты </t>
  </si>
  <si>
    <t>Искусство,</t>
  </si>
  <si>
    <t xml:space="preserve">Кыймылсыз </t>
  </si>
  <si>
    <t>Чийки мунайзатты жана жаратылыш газын ¼нд³р³³</t>
  </si>
  <si>
    <t>мунайзатты жана жаратылыш газын ¼нд³р³³</t>
  </si>
  <si>
    <t>Соода жана транспорт кошмо баалары</t>
  </si>
  <si>
    <t>Транспорт кошмо баасы</t>
  </si>
  <si>
    <t xml:space="preserve">  А таблицасы: Кыргыз Республикасынын экономикасындагы ата мекендик </t>
  </si>
  <si>
    <t>Негизги баалардагы керект¼¼</t>
  </si>
  <si>
    <t>Сатылып алынган баалардагы керект¼¼</t>
  </si>
  <si>
    <t xml:space="preserve">Материалдык жігіртіі каражаттарынын камдыктарынын јзгјріісі </t>
  </si>
  <si>
    <t xml:space="preserve">Сунуш бардыгы </t>
  </si>
  <si>
    <t xml:space="preserve">                     ( млн. сом)</t>
  </si>
  <si>
    <t xml:space="preserve">                      ( млн. сом)</t>
  </si>
  <si>
    <t xml:space="preserve">Пайдаланылган товарларга жана кызмат кјрсјтіілјргј болгон соода-ортомчулук кошмо баалар </t>
  </si>
  <si>
    <t xml:space="preserve">Соода-ортомчулук </t>
  </si>
  <si>
    <t>кошмо баалар бардыгы</t>
  </si>
  <si>
    <t xml:space="preserve">Ж таблицасы: Кыргыз Республикасынын экономикасындагы </t>
  </si>
  <si>
    <t>Тармак</t>
  </si>
  <si>
    <t>Пайдаланылды</t>
  </si>
  <si>
    <t>бардыгы</t>
  </si>
  <si>
    <t xml:space="preserve">З таблицасы: “Чыгымдар - чыгаруу” таблицаларынын I квадрантындагы </t>
  </si>
  <si>
    <t>сурам</t>
  </si>
  <si>
    <t xml:space="preserve">И таблицасы: Экономикалык ишмердиктин тірлјрі боюнча товарларды жана </t>
  </si>
  <si>
    <t>Орто-аралык керектјј</t>
  </si>
  <si>
    <t xml:space="preserve"> бардыгы</t>
  </si>
  <si>
    <t>ларынын керект¼¼л¼р³</t>
  </si>
  <si>
    <t>жігіртіі каражаттарынын камдыктарынын јзгјріісі</t>
  </si>
  <si>
    <t xml:space="preserve">М таблицасы: Экономикалык ишмердиктин тірлјрі боюнча кошумча нарктын </t>
  </si>
  <si>
    <t>Экономикалык</t>
  </si>
  <si>
    <t xml:space="preserve">ишмердиктин тірлјрі боюнча жыйынтыгы </t>
  </si>
  <si>
    <t xml:space="preserve">О таблицасы: Кыргыз Республикасынын экономикасындагы толук чыгымдардын </t>
  </si>
  <si>
    <t>Субсидия-лар</t>
  </si>
  <si>
    <t xml:space="preserve"> жана кызмат кјрсјтіілјрдін агымдарынын макулдашуусу
</t>
  </si>
  <si>
    <t xml:space="preserve">Л таблицасы: Товарларды жана кызмат кјрсјтіілјрді акыркы </t>
  </si>
  <si>
    <t xml:space="preserve">                  пайдалануунун тізімі</t>
  </si>
  <si>
    <t>Д³¾ соода, автомобилдерди жана мотоциклдерди сатуудан тышкары</t>
  </si>
  <si>
    <t>Акыркы кардарларга сатуулар</t>
  </si>
  <si>
    <t xml:space="preserve">ФОБ </t>
  </si>
  <si>
    <t>Барлардын жана ресторандар-дын кошмо баасы</t>
  </si>
  <si>
    <t xml:space="preserve">азыктарын (суусундуктар-ды кошкондо) жана тамекилерди ¼нд³р³³ </t>
  </si>
  <si>
    <t>Компьютерлер, электрондук жана оптикалык жабдууларды ¼нд³р³³, электр жабдууларын ¼нд³р³³, башка топтошууларга киргизилбеген машина жана жабдууларды јндіріі, транспорт каражаттарын ¼нд³р³³</t>
  </si>
  <si>
    <t xml:space="preserve">Компьютерлер, </t>
  </si>
  <si>
    <t xml:space="preserve"> соода, автомобил-дерди жана мотоцикл-дерди сатуу </t>
  </si>
  <si>
    <t>экспорт</t>
  </si>
  <si>
    <t xml:space="preserve"> алымдар кошулганда</t>
  </si>
  <si>
    <t xml:space="preserve"> мекендик јндіріігј кеткен чыгымдар</t>
  </si>
  <si>
    <t xml:space="preserve"> автомобил-дерди жана мотоцикл-дерди сатуудан тышкары</t>
  </si>
  <si>
    <t>Транспорт</t>
  </si>
  <si>
    <t>ФОБ</t>
  </si>
  <si>
    <t xml:space="preserve">Транспорт </t>
  </si>
  <si>
    <t>Б таблицасы: Кыргыз Республикасынын экономикасындагы товарларды жана</t>
  </si>
  <si>
    <t xml:space="preserve">                   кызмат кјрсјтіілјрді јндіріінін жана пайдалануунун негизги баалардагы </t>
  </si>
  <si>
    <t xml:space="preserve">               тармактар аралык те¾деми</t>
  </si>
  <si>
    <t xml:space="preserve">              кызмат кјрсјтіілјрдін агымдарынын макулдашуусу</t>
  </si>
  <si>
    <t xml:space="preserve">                                  ( млн. сом)</t>
  </si>
  <si>
    <t xml:space="preserve">                           ( млн. сом)</t>
  </si>
  <si>
    <t xml:space="preserve">                   тике чыгымдардын коэффициенттеринин матрицасы</t>
  </si>
  <si>
    <t xml:space="preserve">   (пайыз менен)</t>
  </si>
  <si>
    <t xml:space="preserve">                 товарларды жана кызмат кјрсјтіілјрді пайдалануунун тізімі</t>
  </si>
  <si>
    <t xml:space="preserve">               кызмат кјрсјтіілјрді орто-аралык керектјјнін тізімі</t>
  </si>
  <si>
    <t xml:space="preserve">               кызмат кјрсјтіілјрді пайдалануунун тізімі</t>
  </si>
  <si>
    <t xml:space="preserve">                элементтеринин тізімі</t>
  </si>
  <si>
    <t xml:space="preserve">                               (пайыз менен)</t>
  </si>
  <si>
    <t xml:space="preserve">                                (пайыз менен)</t>
  </si>
  <si>
    <t xml:space="preserve">                коэффициенттеринин матрицасы</t>
  </si>
  <si>
    <t xml:space="preserve">                                                      (Импортту кошкондогу негизги баалар, сом менен)</t>
  </si>
  <si>
    <t>налардын жана ресторандар-дын ишмердиги</t>
  </si>
  <si>
    <t xml:space="preserve">  операциялары, кесиптик, илимий жана техникалык ишмердик, илимий изилдјјлјр жана иштеп чыгуулар, административдик жана кјмјкчі ишмердик</t>
  </si>
  <si>
    <t>операциялары, кесиптик, илимий жана техникалык ишмердик, илимий изилдјјлјр жана иштеп чыгуулар, административ-дик жана кјмјкчі ишмердик</t>
  </si>
  <si>
    <t>Ій чарбаларынын  акыркы керектјјсі</t>
  </si>
  <si>
    <t>Сатылып алынуу баалары</t>
  </si>
  <si>
    <t xml:space="preserve">В таблицасы: Негизги жана сатылып алынуу бааларындагы товарлардын жана </t>
  </si>
  <si>
    <t>ФОБ экспорт</t>
  </si>
  <si>
    <t>мекендик ¼нд³р³³</t>
  </si>
  <si>
    <t>баалар - Макулдашуу-нун сатылып алынуу баалары</t>
  </si>
  <si>
    <t>алынуу бааларындагы сунуш бардыгы</t>
  </si>
  <si>
    <t xml:space="preserve">Кыймылсыз мілк операциялары, кесиптик, илимий жана техникалык ишмердик, илимий изилдјјлјр жана иштеп чыгуулары, административдик жана кјмјкчі ишмердик </t>
  </si>
  <si>
    <t xml:space="preserve"> соода, автомобил-дерди жана мотоциклдерди сатуу </t>
  </si>
  <si>
    <t xml:space="preserve"> автомобилдерди жана мотоцикл-дерди сатуудан тышкары</t>
  </si>
  <si>
    <t>операциялары, кесиптик, илимий жана техникалык ишмердик, илимий изилдјјлјр жана иштеп чыгуулар, административдик жана кјмјкчі ишмердик</t>
  </si>
  <si>
    <t>операциялары, кесиптик, илимий жана техникалык ишмердик, илимий изилдјјлјр жана иштеп чыгуулар, административд-ик жана кјмјкчі ишмердик</t>
  </si>
  <si>
    <t>Н таблицасы: Кошумча нарктын элемент боюнча тізімі</t>
  </si>
  <si>
    <t xml:space="preserve">                 бааларда сунуштоо</t>
  </si>
  <si>
    <t xml:space="preserve">                 јндіріідјгі продукцияларды, товарлардын импортун </t>
  </si>
  <si>
    <t xml:space="preserve">                 жана кызмат кјрсјтіілјрді негизги жана сатылып алынган</t>
  </si>
  <si>
    <t xml:space="preserve">                                   (млн. сом)</t>
  </si>
  <si>
    <t xml:space="preserve">Импорт </t>
  </si>
  <si>
    <t>Пайдаланылган товарларга жана кызмат к¼рс¼т³³лјрг¼ азыктарга  салыктар</t>
  </si>
  <si>
    <t>кондицияланган аба менен камсыздоо (жабдуу)</t>
  </si>
  <si>
    <t xml:space="preserve">азыктарын (суусундуктарды кошкондо) жана тамекилерди ¼нд³р³³ </t>
  </si>
  <si>
    <t xml:space="preserve">                             (Импортту кошкондогу негизги баалар, продукциялардын 1 сомуна карата сом менен)</t>
  </si>
  <si>
    <t>мунайзат-ты жана жаратыл-ыш газын ¼нд³р³³</t>
  </si>
  <si>
    <t>Мамлекеттик</t>
  </si>
  <si>
    <t>мунайзат-ты жана жараты-лыш газын ¼нд³р³³</t>
  </si>
  <si>
    <t>ОТЧЕТ О ПРИБЫЛИ ИЛИ УБЫТКЕ И ПРОЧЕМ СОВОКУПНОМ ДОХОДЕ</t>
  </si>
  <si>
    <r>
      <t xml:space="preserve">Наименование банка и его местонахождение: </t>
    </r>
    <r>
      <rPr>
        <b/>
        <sz val="10"/>
        <rFont val="Times New Roman"/>
        <family val="1"/>
      </rPr>
      <t xml:space="preserve"> ЗАО "БТА БАНК"</t>
    </r>
  </si>
  <si>
    <t>г. Бишкек, ул. Московская,118</t>
  </si>
  <si>
    <r>
      <t>Единица измерения:</t>
    </r>
    <r>
      <rPr>
        <b/>
        <sz val="10"/>
        <rFont val="Times New Roman"/>
        <family val="1"/>
      </rPr>
      <t xml:space="preserve"> тыс. сом</t>
    </r>
  </si>
  <si>
    <t xml:space="preserve"> Наименование статей</t>
  </si>
  <si>
    <t>Процентные доходы</t>
  </si>
  <si>
    <t>Процентные расходы</t>
  </si>
  <si>
    <t>Чистый процентный доход до формирования резерва на возможные потери по ссудам</t>
  </si>
  <si>
    <t>Возмещение/(формирование) резервов на возможные потери по ссудам</t>
  </si>
  <si>
    <t>Чистый процентный доход</t>
  </si>
  <si>
    <t>Чистая прибыль/(убыток) по операциям с ценными бумагами торгового портфеля</t>
  </si>
  <si>
    <t>Чистая прибыль/(убыток)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</si>
  <si>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</si>
  <si>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</si>
  <si>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Доход/убыток по финансовым активам, учитываемым по справедливой стоимости через прибыли и убытки</t>
  </si>
  <si>
    <r>
      <t>Чистая прибыль/(убыток) от вложений в ценные бумаги</t>
    </r>
    <r>
      <rPr>
        <sz val="9"/>
        <color indexed="8"/>
        <rFont val="Times New Roman"/>
        <family val="1"/>
      </rPr>
      <t xml:space="preserve"> </t>
    </r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</si>
  <si>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</si>
  <si>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</si>
  <si>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</si>
  <si>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</si>
  <si>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Возмещение /(формирование) резервов под возможное обесценение ценных бумаг, удерживаемых до погашения</t>
  </si>
  <si>
    <r>
      <t>Возмещение /(формирование) резервов под возможное обесценение ценных бумаг, имеющихся в наличии для продажи</t>
    </r>
    <r>
      <rPr>
        <sz val="9"/>
        <color indexed="8"/>
        <rFont val="Times New Roman"/>
        <family val="1"/>
      </rPr>
      <t xml:space="preserve"> </t>
    </r>
  </si>
  <si>
    <t>Возмещение/(формирование)  резервов на возможные потери по прочим операциям</t>
  </si>
  <si>
    <t xml:space="preserve">ПРИБЫЛЬ до НАЛОГООБЛОЖЕНИЯ </t>
  </si>
  <si>
    <t>Расходы по налогу на прибыль</t>
  </si>
  <si>
    <t>Чистая ПРИБЫЛЬ</t>
  </si>
  <si>
    <t>Переоценка основных средств, за вычетом налогов</t>
  </si>
  <si>
    <t>ПРОЧИЙ СОВОКУПНЫЙ ДОХОД ЗА ВЫЧЕТОМ НАЛОГА НА ПРИБЫЛЬ</t>
  </si>
  <si>
    <t>ИТОГО СОВОКУПНОГО ДОХОДА</t>
  </si>
  <si>
    <t>Председатель Правления</t>
  </si>
  <si>
    <t>Главный бухгалтер</t>
  </si>
  <si>
    <t>М. Кунакунов</t>
  </si>
  <si>
    <t>И. Алыбаева</t>
  </si>
  <si>
    <t>Сведения о соблюдении экономических нормативов</t>
  </si>
  <si>
    <t>Наименование экономических нормативов</t>
  </si>
  <si>
    <t>Установленное значение норматива</t>
  </si>
  <si>
    <t>Фактическое значение норматива</t>
  </si>
  <si>
    <t>Максимальный размер риска на одного заемщика,  не связанного с банком (К 1.1)</t>
  </si>
  <si>
    <t>не более 20%</t>
  </si>
  <si>
    <t>Максимальный размер риска на одного заемщика,  связанного с банком (К 1.2)</t>
  </si>
  <si>
    <t>не более 15%</t>
  </si>
  <si>
    <t>Максимальный размер риска по межбанковским размещениям в банк,  не связанный с банком (К 1.3)</t>
  </si>
  <si>
    <t>не более 30%</t>
  </si>
  <si>
    <t>Максимальный размер риска по межбанковским размещениям в банк, связанный с банком (К 1.4)</t>
  </si>
  <si>
    <t>Коэффициент адекватности суммарного капитала (К 2.1)</t>
  </si>
  <si>
    <t>не менее 12%</t>
  </si>
  <si>
    <t>Коэффициент адекватности  капитала Первого уровня (К 2.2)</t>
  </si>
  <si>
    <t>не менее 6%</t>
  </si>
  <si>
    <t>Коэффициент левеража (К 2.3)</t>
  </si>
  <si>
    <t>не менее 8%</t>
  </si>
  <si>
    <t>Норматив ликвидности банка (К 3)</t>
  </si>
  <si>
    <t>не менее 30%</t>
  </si>
  <si>
    <t>Количество дней нарушений по суммарной величине длинных валютных позиций по всем валютам (К 4.1)</t>
  </si>
  <si>
    <t>Количество дней нарушений по суммарной величине коротких валютных позиций по всем валютам (К 4.2)</t>
  </si>
  <si>
    <t>ОТЧЕТ ОБ ИЗМЕНЕНИЯХ В СОБСТВЕННОМ КАПИТАЛЕ</t>
  </si>
  <si>
    <t>Акционерный капитал</t>
  </si>
  <si>
    <t>Резерв переоценки основных средств</t>
  </si>
  <si>
    <t>Итого</t>
  </si>
  <si>
    <t>Остаток на 1 января 2013 года</t>
  </si>
  <si>
    <t xml:space="preserve">Итого совокупного дохода </t>
  </si>
  <si>
    <t xml:space="preserve">Прибыль за год </t>
  </si>
  <si>
    <t xml:space="preserve">Прочий совокупный доход </t>
  </si>
  <si>
    <t>Перевод резерва переоценки в состав нераспределенной прибыли при выбытии и использовании переоцененных основных средств, за вычетом налога</t>
  </si>
  <si>
    <t>Переоценка основных средств, за вычетом отложенного налога</t>
  </si>
  <si>
    <t xml:space="preserve">Итого прочего совокупного дохода   </t>
  </si>
  <si>
    <t>Итого совокупного дохода за год</t>
  </si>
  <si>
    <t xml:space="preserve">Дивиденды объявленные </t>
  </si>
  <si>
    <t>Остаток на 31 декабря 2013 года</t>
  </si>
  <si>
    <t>Остаток на 1 января 2014 года</t>
  </si>
  <si>
    <t>Итого совокупного дохода</t>
  </si>
  <si>
    <t xml:space="preserve">Прибыль за период </t>
  </si>
  <si>
    <t>Прочий совокупный доход</t>
  </si>
  <si>
    <t>Итого прочего совокупного дохода</t>
  </si>
  <si>
    <t>Остаток на 31 декабря 2014 года</t>
  </si>
  <si>
    <t xml:space="preserve">                           </t>
  </si>
  <si>
    <t xml:space="preserve">тыс.сом </t>
  </si>
  <si>
    <t>Нераспреде-ленная прибыль</t>
  </si>
  <si>
    <t>Башка пайдалуу кендерди казуу, пайдалуу кендерди казуу боюнча кызматтарды кјрсјтіі</t>
  </si>
  <si>
    <t xml:space="preserve"> пайдалуу кендерди казуу, пайдалуу кендерди казуу боюнча кызматтарды кјрсјтіі</t>
  </si>
  <si>
    <t xml:space="preserve">                             («Чыгымдар - Чыгарылыш» таблицалары, млн. сом)</t>
  </si>
  <si>
    <t>Акыркы сатып алуучуларга сатуулар</t>
  </si>
  <si>
    <t>Электр энергия   ¼нд³ріі (иштеп чыгуу), бер³³ жана б¼л³шт³р³³</t>
  </si>
  <si>
    <t xml:space="preserve">Кокс жана </t>
  </si>
  <si>
    <t xml:space="preserve">Электр </t>
  </si>
  <si>
    <t>энергия  ¼нд³ріі (иштеп чыгуу), бер³³ жана б¼л³шт³р³³</t>
  </si>
  <si>
    <t>Кокс жана тазаланган мунайзат азыктарын ¼нд³р³³, химиялык продукцияларды ¼нд³р³³, фармацевтикалык продукцияларды ¼нд³р³³</t>
  </si>
  <si>
    <t xml:space="preserve">Резина жана пластмасса буюмдарын ¼нд³р³³, металл эмес минералдык азыктарды ¼нд³р³³ </t>
  </si>
  <si>
    <t xml:space="preserve"> тазаланган мунайзат азыктарын ¼нд³р³³, химиялык продукцияларды ¼нд³р³³, фармацевтикалык продукцияларды ¼нд³р³³</t>
  </si>
  <si>
    <t xml:space="preserve"> пластмасса буюмдарын ¼нд³р³³, металл эмес минералдык азыктарды ¼нд³р³³ </t>
  </si>
  <si>
    <t xml:space="preserve">                          (млн. сом)</t>
  </si>
  <si>
    <t xml:space="preserve">                        (млн. сом)</t>
  </si>
  <si>
    <t xml:space="preserve">                         (млн. сом)</t>
  </si>
  <si>
    <t>Кокс жана</t>
  </si>
  <si>
    <t xml:space="preserve"> жана жабдуулар-дан башка даяр металл буюмдарды ¼нд³р³³</t>
  </si>
  <si>
    <t>бирикмелердин (уюмдардын) ишмердиги</t>
  </si>
  <si>
    <t xml:space="preserve"> капиталдын ді¾ інјмі </t>
  </si>
  <si>
    <t xml:space="preserve">Негизги капиталдын ді¾ інјмі  </t>
  </si>
  <si>
    <t xml:space="preserve"> капиталдын ді¾ інјмі</t>
  </si>
  <si>
    <t xml:space="preserve">экспорт </t>
  </si>
  <si>
    <t xml:space="preserve">                   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</si>
</sst>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?.&quot;_-;\-* #,##0\ &quot;?.&quot;_-;_-* &quot;-&quot;\ &quot;?.&quot;_-;_-@_-"/>
    <numFmt numFmtId="173" formatCode="_-* #,##0\ _?_._-;\-* #,##0\ _?_._-;_-* &quot;-&quot;\ _?_._-;_-@_-"/>
    <numFmt numFmtId="174" formatCode="_-* #,##0.00\ &quot;?.&quot;_-;\-* #,##0.00\ &quot;?.&quot;_-;_-* &quot;-&quot;??\ &quot;?.&quot;_-;_-@_-"/>
    <numFmt numFmtId="175" formatCode="_-* #,##0.00\ _?_._-;\-* #,##0.00\ _?_._-;_-* &quot;-&quot;??\ _?_._-;_-@_-"/>
    <numFmt numFmtId="176" formatCode="0.0000"/>
    <numFmt numFmtId="177" formatCode="0.000"/>
    <numFmt numFmtId="178" formatCode="0.0"/>
    <numFmt numFmtId="179" formatCode="0.0%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</numFmts>
  <fonts count="9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Kyrghyz Times"/>
      <family val="0"/>
    </font>
    <font>
      <b/>
      <sz val="9"/>
      <name val="Kyrghyz Times"/>
      <family val="0"/>
    </font>
    <font>
      <sz val="9"/>
      <name val="Kyrghyz Times"/>
      <family val="0"/>
    </font>
    <font>
      <b/>
      <sz val="12"/>
      <name val="Kyrghyz Times"/>
      <family val="0"/>
    </font>
    <font>
      <i/>
      <sz val="9"/>
      <name val="Kyrghyz Times"/>
      <family val="0"/>
    </font>
    <font>
      <b/>
      <sz val="8"/>
      <name val="Kyrghyz Times"/>
      <family val="0"/>
    </font>
    <font>
      <i/>
      <sz val="8"/>
      <name val="Kyrghyz Times"/>
      <family val="0"/>
    </font>
    <font>
      <b/>
      <i/>
      <sz val="8"/>
      <name val="Kyrghyz Times"/>
      <family val="0"/>
    </font>
    <font>
      <sz val="8"/>
      <name val="Arial Cyr"/>
      <family val="0"/>
    </font>
    <font>
      <b/>
      <sz val="10"/>
      <name val="Kyrghyz Times"/>
      <family val="0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6"/>
      <name val="Times New Roman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9"/>
      <color indexed="10"/>
      <name val="Times New Roman"/>
      <family val="1"/>
    </font>
    <font>
      <b/>
      <sz val="9"/>
      <color indexed="10"/>
      <name val="Times New Roman Cyr"/>
      <family val="1"/>
    </font>
    <font>
      <i/>
      <sz val="9"/>
      <color indexed="10"/>
      <name val="Times New Roman Cyr"/>
      <family val="1"/>
    </font>
    <font>
      <sz val="9"/>
      <color indexed="10"/>
      <name val="Times New Roman Cyr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  <font>
      <sz val="9"/>
      <color rgb="FFFF0000"/>
      <name val="Times New Roman"/>
      <family val="1"/>
    </font>
    <font>
      <b/>
      <sz val="9"/>
      <color rgb="FFFF0000"/>
      <name val="Times New Roman Cyr"/>
      <family val="1"/>
    </font>
    <font>
      <i/>
      <sz val="9"/>
      <color rgb="FFFF0000"/>
      <name val="Times New Roman Cyr"/>
      <family val="1"/>
    </font>
    <font>
      <sz val="9"/>
      <color rgb="FFFF0000"/>
      <name val="Times New Roman Cyr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8" fontId="5" fillId="0" borderId="0" xfId="53" applyNumberFormat="1" applyFont="1" applyAlignment="1">
      <alignment horizontal="left"/>
      <protection/>
    </xf>
    <xf numFmtId="0" fontId="5" fillId="0" borderId="0" xfId="53" applyFont="1">
      <alignment/>
      <protection/>
    </xf>
    <xf numFmtId="178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178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0" fontId="15" fillId="0" borderId="0" xfId="53" applyFont="1" applyBorder="1" applyAlignment="1" quotePrefix="1">
      <alignment horizontal="left"/>
      <protection/>
    </xf>
    <xf numFmtId="178" fontId="5" fillId="0" borderId="0" xfId="53" applyNumberFormat="1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178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78" fontId="16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8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178" fontId="17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178" fontId="12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" fontId="15" fillId="0" borderId="0" xfId="0" applyNumberFormat="1" applyFont="1" applyBorder="1" applyAlignment="1" quotePrefix="1">
      <alignment horizontal="left"/>
    </xf>
    <xf numFmtId="1" fontId="19" fillId="0" borderId="0" xfId="0" applyNumberFormat="1" applyFont="1" applyBorder="1" applyAlignment="1" quotePrefix="1">
      <alignment horizontal="left"/>
    </xf>
    <xf numFmtId="176" fontId="18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178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8" fontId="12" fillId="0" borderId="0" xfId="0" applyNumberFormat="1" applyFont="1" applyBorder="1" applyAlignment="1">
      <alignment horizontal="center" vertical="top" wrapText="1"/>
    </xf>
    <xf numFmtId="178" fontId="4" fillId="0" borderId="0" xfId="0" applyNumberFormat="1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5" fillId="0" borderId="0" xfId="53" applyFont="1" applyBorder="1" applyAlignment="1">
      <alignment vertical="justify"/>
      <protection/>
    </xf>
    <xf numFmtId="0" fontId="15" fillId="0" borderId="0" xfId="53" applyFont="1" applyBorder="1" applyAlignment="1" quotePrefix="1">
      <alignment horizontal="left" vertical="justify"/>
      <protection/>
    </xf>
    <xf numFmtId="178" fontId="8" fillId="0" borderId="0" xfId="53" applyNumberFormat="1" applyFont="1" applyBorder="1" applyAlignment="1">
      <alignment vertical="justify"/>
      <protection/>
    </xf>
    <xf numFmtId="0" fontId="8" fillId="0" borderId="0" xfId="53" applyFont="1" applyBorder="1" applyAlignment="1">
      <alignment vertical="justify"/>
      <protection/>
    </xf>
    <xf numFmtId="49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 wrapText="1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justify"/>
    </xf>
    <xf numFmtId="0" fontId="13" fillId="0" borderId="0" xfId="0" applyFont="1" applyBorder="1" applyAlignment="1" quotePrefix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left" vertical="justify"/>
    </xf>
    <xf numFmtId="178" fontId="17" fillId="0" borderId="0" xfId="0" applyNumberFormat="1" applyFont="1" applyBorder="1" applyAlignment="1">
      <alignment horizontal="center" vertical="justify"/>
    </xf>
    <xf numFmtId="178" fontId="13" fillId="0" borderId="0" xfId="0" applyNumberFormat="1" applyFont="1" applyBorder="1" applyAlignment="1">
      <alignment horizontal="center" vertical="justify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2" fontId="6" fillId="0" borderId="0" xfId="0" applyNumberFormat="1" applyFont="1" applyBorder="1" applyAlignment="1" quotePrefix="1">
      <alignment/>
    </xf>
    <xf numFmtId="2" fontId="5" fillId="0" borderId="11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19" fillId="0" borderId="0" xfId="0" applyNumberFormat="1" applyFont="1" applyBorder="1" applyAlignment="1" quotePrefix="1">
      <alignment/>
    </xf>
    <xf numFmtId="0" fontId="11" fillId="0" borderId="1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 quotePrefix="1">
      <alignment/>
    </xf>
    <xf numFmtId="177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178" fontId="8" fillId="0" borderId="0" xfId="0" applyNumberFormat="1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5" fillId="0" borderId="11" xfId="53" applyFont="1" applyBorder="1">
      <alignment/>
      <protection/>
    </xf>
    <xf numFmtId="177" fontId="5" fillId="0" borderId="0" xfId="0" applyNumberFormat="1" applyFont="1" applyAlignment="1">
      <alignment/>
    </xf>
    <xf numFmtId="0" fontId="23" fillId="0" borderId="0" xfId="0" applyFont="1" applyBorder="1" applyAlignment="1">
      <alignment wrapText="1"/>
    </xf>
    <xf numFmtId="0" fontId="5" fillId="0" borderId="11" xfId="0" applyFont="1" applyBorder="1" applyAlignment="1">
      <alignment vertical="top"/>
    </xf>
    <xf numFmtId="178" fontId="5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178" fontId="8" fillId="0" borderId="11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0" fillId="0" borderId="11" xfId="0" applyNumberFormat="1" applyBorder="1" applyAlignment="1">
      <alignment/>
    </xf>
    <xf numFmtId="177" fontId="5" fillId="0" borderId="11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1" fillId="0" borderId="1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1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top"/>
    </xf>
    <xf numFmtId="2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" fontId="2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Alignment="1" quotePrefix="1">
      <alignment horizontal="left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wrapText="1"/>
    </xf>
    <xf numFmtId="178" fontId="25" fillId="0" borderId="10" xfId="0" applyNumberFormat="1" applyFont="1" applyBorder="1" applyAlignment="1">
      <alignment horizontal="center"/>
    </xf>
    <xf numFmtId="178" fontId="25" fillId="0" borderId="10" xfId="0" applyNumberFormat="1" applyFont="1" applyFill="1" applyBorder="1" applyAlignment="1">
      <alignment horizontal="center"/>
    </xf>
    <xf numFmtId="178" fontId="25" fillId="0" borderId="12" xfId="0" applyNumberFormat="1" applyFont="1" applyBorder="1" applyAlignment="1">
      <alignment horizontal="center"/>
    </xf>
    <xf numFmtId="178" fontId="25" fillId="0" borderId="12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center" vertical="top" wrapText="1"/>
    </xf>
    <xf numFmtId="178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6" fillId="0" borderId="11" xfId="53" applyFont="1" applyBorder="1" applyAlignment="1">
      <alignment horizontal="left"/>
      <protection/>
    </xf>
    <xf numFmtId="2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Alignment="1" quotePrefix="1">
      <alignment horizontal="left"/>
    </xf>
    <xf numFmtId="0" fontId="25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2" fontId="25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0" fillId="0" borderId="0" xfId="0" applyFont="1" applyBorder="1" applyAlignment="1" quotePrefix="1">
      <alignment horizontal="left"/>
    </xf>
    <xf numFmtId="0" fontId="15" fillId="0" borderId="11" xfId="53" applyFont="1" applyBorder="1" applyAlignment="1">
      <alignment/>
      <protection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/>
    </xf>
    <xf numFmtId="0" fontId="15" fillId="0" borderId="11" xfId="53" applyFont="1" applyBorder="1" applyAlignment="1" quotePrefix="1">
      <alignment horizontal="left"/>
      <protection/>
    </xf>
    <xf numFmtId="178" fontId="8" fillId="0" borderId="11" xfId="53" applyNumberFormat="1" applyFont="1" applyBorder="1">
      <alignment/>
      <protection/>
    </xf>
    <xf numFmtId="0" fontId="9" fillId="0" borderId="11" xfId="53" applyFont="1" applyBorder="1" applyAlignment="1">
      <alignment/>
      <protection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178" fontId="5" fillId="0" borderId="11" xfId="53" applyNumberFormat="1" applyFont="1" applyBorder="1">
      <alignment/>
      <protection/>
    </xf>
    <xf numFmtId="0" fontId="8" fillId="0" borderId="11" xfId="53" applyFont="1" applyBorder="1">
      <alignment/>
      <protection/>
    </xf>
    <xf numFmtId="1" fontId="19" fillId="0" borderId="11" xfId="0" applyNumberFormat="1" applyFont="1" applyBorder="1" applyAlignment="1" quotePrefix="1">
      <alignment/>
    </xf>
    <xf numFmtId="1" fontId="9" fillId="0" borderId="11" xfId="0" applyNumberFormat="1" applyFont="1" applyBorder="1" applyAlignment="1">
      <alignment/>
    </xf>
    <xf numFmtId="0" fontId="25" fillId="0" borderId="0" xfId="53" applyFont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5" fillId="0" borderId="0" xfId="53" applyFont="1" applyAlignment="1" quotePrefix="1">
      <alignment horizontal="left"/>
      <protection/>
    </xf>
    <xf numFmtId="178" fontId="26" fillId="0" borderId="0" xfId="53" applyNumberFormat="1" applyFont="1" applyAlignment="1">
      <alignment horizontal="left"/>
      <protection/>
    </xf>
    <xf numFmtId="0" fontId="8" fillId="0" borderId="12" xfId="0" applyFont="1" applyBorder="1" applyAlignment="1">
      <alignment vertical="top" wrapText="1"/>
    </xf>
    <xf numFmtId="0" fontId="5" fillId="0" borderId="11" xfId="53" applyFont="1" applyBorder="1" applyAlignment="1">
      <alignment/>
      <protection/>
    </xf>
    <xf numFmtId="2" fontId="25" fillId="0" borderId="0" xfId="0" applyNumberFormat="1" applyFont="1" applyFill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27" fillId="0" borderId="0" xfId="53" applyFont="1" applyBorder="1" applyAlignment="1" quotePrefix="1">
      <alignment horizontal="left" wrapText="1"/>
      <protection/>
    </xf>
    <xf numFmtId="0" fontId="24" fillId="0" borderId="0" xfId="0" applyFont="1" applyAlignment="1">
      <alignment/>
    </xf>
    <xf numFmtId="0" fontId="34" fillId="0" borderId="0" xfId="0" applyFont="1" applyAlignment="1">
      <alignment vertical="center"/>
    </xf>
    <xf numFmtId="0" fontId="29" fillId="0" borderId="0" xfId="0" applyFont="1" applyBorder="1" applyAlignment="1">
      <alignment horizontal="center" vertical="top" wrapText="1"/>
    </xf>
    <xf numFmtId="0" fontId="10" fillId="0" borderId="10" xfId="0" applyFont="1" applyBorder="1" applyAlignment="1" quotePrefix="1">
      <alignment horizont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4" fillId="0" borderId="0" xfId="53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5" fillId="0" borderId="0" xfId="0" applyFont="1" applyFill="1" applyAlignment="1" quotePrefix="1">
      <alignment horizontal="left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8" fontId="12" fillId="0" borderId="0" xfId="0" applyNumberFormat="1" applyFont="1" applyFill="1" applyBorder="1" applyAlignment="1">
      <alignment horizontal="center" wrapText="1"/>
    </xf>
    <xf numFmtId="178" fontId="11" fillId="0" borderId="0" xfId="0" applyNumberFormat="1" applyFont="1" applyFill="1" applyBorder="1" applyAlignment="1">
      <alignment horizontal="center" wrapText="1"/>
    </xf>
    <xf numFmtId="178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/>
    </xf>
    <xf numFmtId="0" fontId="26" fillId="0" borderId="11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14" fillId="0" borderId="0" xfId="53" applyFont="1" applyFill="1" applyBorder="1" applyAlignment="1">
      <alignment vertical="center"/>
      <protection/>
    </xf>
    <xf numFmtId="0" fontId="15" fillId="0" borderId="0" xfId="53" applyFont="1" applyFill="1" applyBorder="1" applyAlignment="1" quotePrefix="1">
      <alignment/>
      <protection/>
    </xf>
    <xf numFmtId="178" fontId="8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center" vertical="justify"/>
    </xf>
    <xf numFmtId="0" fontId="39" fillId="0" borderId="0" xfId="0" applyFont="1" applyBorder="1" applyAlignment="1">
      <alignment wrapText="1"/>
    </xf>
    <xf numFmtId="4" fontId="40" fillId="0" borderId="0" xfId="54" applyNumberFormat="1" applyFont="1" applyFill="1" applyBorder="1" applyAlignment="1">
      <alignment horizontal="center" wrapText="1"/>
      <protection/>
    </xf>
    <xf numFmtId="0" fontId="38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right" wrapText="1"/>
    </xf>
    <xf numFmtId="3" fontId="38" fillId="0" borderId="0" xfId="0" applyNumberFormat="1" applyFont="1" applyFill="1" applyAlignment="1">
      <alignment horizontal="right"/>
    </xf>
    <xf numFmtId="0" fontId="36" fillId="0" borderId="0" xfId="0" applyFont="1" applyAlignment="1">
      <alignment horizontal="left"/>
    </xf>
    <xf numFmtId="3" fontId="36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33" borderId="17" xfId="0" applyFont="1" applyFill="1" applyBorder="1" applyAlignment="1" applyProtection="1">
      <alignment horizontal="center" vertical="center" wrapText="1"/>
      <protection/>
    </xf>
    <xf numFmtId="0" fontId="20" fillId="33" borderId="18" xfId="0" applyFont="1" applyFill="1" applyBorder="1" applyAlignment="1" applyProtection="1">
      <alignment horizontal="center" vertical="center" wrapText="1"/>
      <protection/>
    </xf>
    <xf numFmtId="0" fontId="23" fillId="0" borderId="0" xfId="55" applyFont="1">
      <alignment/>
      <protection/>
    </xf>
    <xf numFmtId="0" fontId="23" fillId="0" borderId="0" xfId="55" applyFont="1" applyFill="1">
      <alignment/>
      <protection/>
    </xf>
    <xf numFmtId="0" fontId="0" fillId="0" borderId="0" xfId="55" applyFill="1">
      <alignment/>
      <protection/>
    </xf>
    <xf numFmtId="0" fontId="36" fillId="0" borderId="17" xfId="0" applyFont="1" applyBorder="1" applyAlignment="1">
      <alignment horizont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wrapText="1"/>
    </xf>
    <xf numFmtId="0" fontId="36" fillId="0" borderId="21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36" fillId="0" borderId="22" xfId="0" applyFont="1" applyBorder="1" applyAlignment="1">
      <alignment wrapText="1"/>
    </xf>
    <xf numFmtId="3" fontId="36" fillId="0" borderId="23" xfId="0" applyNumberFormat="1" applyFont="1" applyFill="1" applyBorder="1" applyAlignment="1">
      <alignment horizontal="right" wrapText="1"/>
    </xf>
    <xf numFmtId="3" fontId="36" fillId="0" borderId="15" xfId="0" applyNumberFormat="1" applyFont="1" applyFill="1" applyBorder="1" applyAlignment="1">
      <alignment horizontal="right" wrapText="1"/>
    </xf>
    <xf numFmtId="0" fontId="36" fillId="0" borderId="22" xfId="0" applyFont="1" applyFill="1" applyBorder="1" applyAlignment="1">
      <alignment wrapText="1"/>
    </xf>
    <xf numFmtId="3" fontId="23" fillId="0" borderId="23" xfId="55" applyNumberFormat="1" applyFont="1" applyFill="1" applyBorder="1" applyAlignment="1">
      <alignment horizontal="right"/>
      <protection/>
    </xf>
    <xf numFmtId="3" fontId="0" fillId="0" borderId="23" xfId="55" applyNumberFormat="1" applyFill="1" applyBorder="1" applyAlignment="1">
      <alignment horizontal="right"/>
      <protection/>
    </xf>
    <xf numFmtId="3" fontId="0" fillId="0" borderId="15" xfId="55" applyNumberFormat="1" applyFill="1" applyBorder="1" applyAlignment="1">
      <alignment horizontal="right"/>
      <protection/>
    </xf>
    <xf numFmtId="0" fontId="23" fillId="0" borderId="22" xfId="0" applyFont="1" applyFill="1" applyBorder="1" applyAlignment="1">
      <alignment wrapText="1"/>
    </xf>
    <xf numFmtId="3" fontId="23" fillId="0" borderId="23" xfId="0" applyNumberFormat="1" applyFont="1" applyFill="1" applyBorder="1" applyAlignment="1">
      <alignment horizontal="right" wrapText="1"/>
    </xf>
    <xf numFmtId="3" fontId="23" fillId="0" borderId="15" xfId="0" applyNumberFormat="1" applyFont="1" applyFill="1" applyBorder="1" applyAlignment="1">
      <alignment horizontal="right" wrapText="1"/>
    </xf>
    <xf numFmtId="3" fontId="43" fillId="0" borderId="23" xfId="0" applyNumberFormat="1" applyFont="1" applyFill="1" applyBorder="1" applyAlignment="1">
      <alignment horizontal="right" wrapText="1"/>
    </xf>
    <xf numFmtId="3" fontId="44" fillId="0" borderId="23" xfId="0" applyNumberFormat="1" applyFont="1" applyFill="1" applyBorder="1" applyAlignment="1">
      <alignment horizontal="right" wrapText="1"/>
    </xf>
    <xf numFmtId="3" fontId="44" fillId="0" borderId="15" xfId="0" applyNumberFormat="1" applyFont="1" applyFill="1" applyBorder="1" applyAlignment="1">
      <alignment horizontal="right" wrapText="1"/>
    </xf>
    <xf numFmtId="0" fontId="23" fillId="0" borderId="23" xfId="55" applyFont="1" applyFill="1" applyBorder="1">
      <alignment/>
      <protection/>
    </xf>
    <xf numFmtId="0" fontId="0" fillId="0" borderId="23" xfId="55" applyFill="1" applyBorder="1">
      <alignment/>
      <protection/>
    </xf>
    <xf numFmtId="0" fontId="0" fillId="0" borderId="15" xfId="55" applyFill="1" applyBorder="1">
      <alignment/>
      <protection/>
    </xf>
    <xf numFmtId="3" fontId="23" fillId="0" borderId="24" xfId="0" applyNumberFormat="1" applyFont="1" applyFill="1" applyBorder="1" applyAlignment="1">
      <alignment horizontal="right" wrapText="1"/>
    </xf>
    <xf numFmtId="3" fontId="23" fillId="0" borderId="24" xfId="0" applyNumberFormat="1" applyFont="1" applyFill="1" applyBorder="1" applyAlignment="1">
      <alignment wrapText="1"/>
    </xf>
    <xf numFmtId="3" fontId="23" fillId="0" borderId="25" xfId="0" applyNumberFormat="1" applyFont="1" applyFill="1" applyBorder="1" applyAlignment="1">
      <alignment wrapText="1"/>
    </xf>
    <xf numFmtId="3" fontId="43" fillId="0" borderId="15" xfId="0" applyNumberFormat="1" applyFont="1" applyFill="1" applyBorder="1" applyAlignment="1">
      <alignment horizontal="right" wrapText="1"/>
    </xf>
    <xf numFmtId="0" fontId="36" fillId="0" borderId="26" xfId="0" applyFont="1" applyFill="1" applyBorder="1" applyAlignment="1">
      <alignment wrapText="1"/>
    </xf>
    <xf numFmtId="3" fontId="36" fillId="0" borderId="27" xfId="0" applyNumberFormat="1" applyFont="1" applyFill="1" applyBorder="1" applyAlignment="1">
      <alignment horizontal="right" wrapText="1"/>
    </xf>
    <xf numFmtId="3" fontId="36" fillId="0" borderId="16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left"/>
    </xf>
    <xf numFmtId="178" fontId="30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 vertical="top" wrapText="1"/>
    </xf>
    <xf numFmtId="178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/>
    </xf>
    <xf numFmtId="0" fontId="8" fillId="0" borderId="18" xfId="0" applyNumberFormat="1" applyFont="1" applyFill="1" applyBorder="1" applyAlignment="1">
      <alignment vertical="center" wrapText="1"/>
    </xf>
    <xf numFmtId="3" fontId="23" fillId="0" borderId="28" xfId="63" applyNumberFormat="1" applyFont="1" applyFill="1" applyBorder="1" applyAlignment="1">
      <alignment wrapText="1"/>
    </xf>
    <xf numFmtId="3" fontId="5" fillId="0" borderId="28" xfId="63" applyNumberFormat="1" applyFont="1" applyFill="1" applyBorder="1" applyAlignment="1">
      <alignment wrapText="1"/>
    </xf>
    <xf numFmtId="3" fontId="23" fillId="0" borderId="29" xfId="63" applyNumberFormat="1" applyFont="1" applyFill="1" applyBorder="1" applyAlignment="1">
      <alignment wrapText="1"/>
    </xf>
    <xf numFmtId="3" fontId="5" fillId="0" borderId="29" xfId="63" applyNumberFormat="1" applyFont="1" applyFill="1" applyBorder="1" applyAlignment="1">
      <alignment wrapText="1"/>
    </xf>
    <xf numFmtId="3" fontId="8" fillId="0" borderId="29" xfId="63" applyNumberFormat="1" applyFont="1" applyFill="1" applyBorder="1" applyAlignment="1">
      <alignment wrapText="1"/>
    </xf>
    <xf numFmtId="3" fontId="5" fillId="0" borderId="29" xfId="63" applyNumberFormat="1" applyFont="1" applyBorder="1" applyAlignment="1">
      <alignment wrapText="1"/>
    </xf>
    <xf numFmtId="3" fontId="8" fillId="0" borderId="29" xfId="63" applyNumberFormat="1" applyFont="1" applyBorder="1" applyAlignment="1">
      <alignment wrapText="1"/>
    </xf>
    <xf numFmtId="3" fontId="8" fillId="0" borderId="30" xfId="63" applyNumberFormat="1" applyFont="1" applyFill="1" applyBorder="1" applyAlignment="1">
      <alignment wrapText="1"/>
    </xf>
    <xf numFmtId="0" fontId="36" fillId="0" borderId="0" xfId="55" applyFont="1">
      <alignment/>
      <protection/>
    </xf>
    <xf numFmtId="0" fontId="86" fillId="0" borderId="0" xfId="53" applyFont="1" applyBorder="1" applyAlignment="1" quotePrefix="1">
      <alignment horizontal="left"/>
      <protection/>
    </xf>
    <xf numFmtId="0" fontId="87" fillId="0" borderId="0" xfId="53" applyFont="1" applyBorder="1">
      <alignment/>
      <protection/>
    </xf>
    <xf numFmtId="0" fontId="88" fillId="0" borderId="0" xfId="53" applyFont="1" applyBorder="1" applyAlignment="1" quotePrefix="1">
      <alignment horizontal="left"/>
      <protection/>
    </xf>
    <xf numFmtId="0" fontId="89" fillId="0" borderId="0" xfId="53" applyFont="1" applyBorder="1" applyAlignment="1">
      <alignment horizontal="left"/>
      <protection/>
    </xf>
    <xf numFmtId="0" fontId="87" fillId="0" borderId="11" xfId="53" applyFont="1" applyBorder="1">
      <alignment/>
      <protection/>
    </xf>
    <xf numFmtId="0" fontId="90" fillId="0" borderId="11" xfId="53" applyFont="1" applyBorder="1" applyAlignment="1">
      <alignment horizontal="left"/>
      <protection/>
    </xf>
    <xf numFmtId="0" fontId="87" fillId="0" borderId="11" xfId="0" applyFont="1" applyFill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 horizontal="center" vertical="center" wrapText="1"/>
    </xf>
    <xf numFmtId="0" fontId="87" fillId="0" borderId="11" xfId="0" applyFont="1" applyBorder="1" applyAlignment="1">
      <alignment/>
    </xf>
    <xf numFmtId="0" fontId="87" fillId="0" borderId="0" xfId="0" applyFont="1" applyBorder="1" applyAlignment="1">
      <alignment/>
    </xf>
    <xf numFmtId="1" fontId="87" fillId="0" borderId="11" xfId="0" applyNumberFormat="1" applyFont="1" applyBorder="1" applyAlignment="1">
      <alignment horizontal="center"/>
    </xf>
    <xf numFmtId="1" fontId="87" fillId="0" borderId="0" xfId="0" applyNumberFormat="1" applyFont="1" applyBorder="1" applyAlignment="1">
      <alignment horizontal="center"/>
    </xf>
    <xf numFmtId="1" fontId="91" fillId="0" borderId="0" xfId="0" applyNumberFormat="1" applyFont="1" applyBorder="1" applyAlignment="1">
      <alignment horizontal="center"/>
    </xf>
    <xf numFmtId="1" fontId="91" fillId="0" borderId="0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justify" vertical="top" wrapText="1"/>
    </xf>
    <xf numFmtId="0" fontId="29" fillId="0" borderId="12" xfId="0" applyFont="1" applyFill="1" applyBorder="1" applyAlignment="1">
      <alignment horizontal="center" vertical="top" wrapText="1"/>
    </xf>
    <xf numFmtId="178" fontId="0" fillId="0" borderId="11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0" fontId="25" fillId="0" borderId="11" xfId="0" applyFont="1" applyBorder="1" applyAlignment="1">
      <alignment horizontal="centerContinuous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178" fontId="5" fillId="0" borderId="0" xfId="0" applyNumberFormat="1" applyFont="1" applyAlignment="1" quotePrefix="1">
      <alignment horizontal="right"/>
    </xf>
    <xf numFmtId="177" fontId="5" fillId="0" borderId="0" xfId="0" applyNumberFormat="1" applyFont="1" applyAlignment="1" quotePrefix="1">
      <alignment horizontal="right"/>
    </xf>
    <xf numFmtId="2" fontId="5" fillId="0" borderId="0" xfId="0" applyNumberFormat="1" applyFont="1" applyAlignment="1" quotePrefix="1">
      <alignment horizontal="right"/>
    </xf>
    <xf numFmtId="2" fontId="6" fillId="0" borderId="0" xfId="0" applyNumberFormat="1" applyFont="1" applyBorder="1" applyAlignment="1">
      <alignment/>
    </xf>
    <xf numFmtId="2" fontId="29" fillId="0" borderId="0" xfId="0" applyNumberFormat="1" applyFont="1" applyFill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178" fontId="25" fillId="0" borderId="1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vertical="center" wrapText="1"/>
    </xf>
    <xf numFmtId="0" fontId="25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6" fillId="0" borderId="0" xfId="55" applyFont="1" applyAlignment="1">
      <alignment horizontal="center"/>
      <protection/>
    </xf>
    <xf numFmtId="0" fontId="23" fillId="0" borderId="0" xfId="0" applyFont="1" applyFill="1" applyAlignment="1">
      <alignment horizontal="left"/>
    </xf>
    <xf numFmtId="0" fontId="21" fillId="33" borderId="31" xfId="0" applyFont="1" applyFill="1" applyBorder="1" applyAlignment="1" applyProtection="1">
      <alignment horizontal="left" vertical="center" wrapText="1"/>
      <protection/>
    </xf>
    <xf numFmtId="0" fontId="21" fillId="33" borderId="32" xfId="0" applyFont="1" applyFill="1" applyBorder="1" applyAlignment="1" applyProtection="1">
      <alignment horizontal="left" vertical="center" wrapText="1"/>
      <protection/>
    </xf>
    <xf numFmtId="9" fontId="21" fillId="33" borderId="33" xfId="0" applyNumberFormat="1" applyFont="1" applyFill="1" applyBorder="1" applyAlignment="1" applyProtection="1">
      <alignment horizontal="center" vertical="center" wrapText="1"/>
      <protection/>
    </xf>
    <xf numFmtId="0" fontId="21" fillId="33" borderId="29" xfId="0" applyFont="1" applyFill="1" applyBorder="1" applyAlignment="1" applyProtection="1">
      <alignment horizontal="center" vertical="center" wrapText="1"/>
      <protection/>
    </xf>
    <xf numFmtId="49" fontId="42" fillId="33" borderId="34" xfId="0" applyNumberFormat="1" applyFont="1" applyFill="1" applyBorder="1" applyAlignment="1" applyProtection="1">
      <alignment horizontal="center" vertical="center" wrapText="1"/>
      <protection/>
    </xf>
    <xf numFmtId="49" fontId="42" fillId="33" borderId="35" xfId="0" applyNumberFormat="1" applyFont="1" applyFill="1" applyBorder="1" applyAlignment="1" applyProtection="1">
      <alignment horizontal="center" vertical="center" wrapText="1"/>
      <protection/>
    </xf>
    <xf numFmtId="0" fontId="21" fillId="33" borderId="36" xfId="0" applyFont="1" applyFill="1" applyBorder="1" applyAlignment="1" applyProtection="1">
      <alignment horizontal="left" vertical="center" wrapText="1"/>
      <protection/>
    </xf>
    <xf numFmtId="9" fontId="21" fillId="33" borderId="29" xfId="0" applyNumberFormat="1" applyFont="1" applyFill="1" applyBorder="1" applyAlignment="1" applyProtection="1">
      <alignment horizontal="center" vertical="center" wrapText="1"/>
      <protection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1" fontId="42" fillId="33" borderId="37" xfId="0" applyNumberFormat="1" applyFont="1" applyFill="1" applyBorder="1" applyAlignment="1" applyProtection="1">
      <alignment horizontal="center" vertical="center" wrapText="1"/>
      <protection/>
    </xf>
    <xf numFmtId="1" fontId="42" fillId="33" borderId="38" xfId="0" applyNumberFormat="1" applyFont="1" applyFill="1" applyBorder="1" applyAlignment="1" applyProtection="1">
      <alignment horizontal="center" vertical="center" wrapText="1"/>
      <protection/>
    </xf>
    <xf numFmtId="179" fontId="42" fillId="33" borderId="37" xfId="0" applyNumberFormat="1" applyFont="1" applyFill="1" applyBorder="1" applyAlignment="1" applyProtection="1">
      <alignment horizontal="center" vertical="center" wrapText="1"/>
      <protection/>
    </xf>
    <xf numFmtId="179" fontId="42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34" xfId="0" applyFont="1" applyFill="1" applyBorder="1" applyAlignment="1" applyProtection="1">
      <alignment horizontal="left" vertical="center" wrapText="1"/>
      <protection/>
    </xf>
    <xf numFmtId="0" fontId="21" fillId="33" borderId="35" xfId="0" applyFont="1" applyFill="1" applyBorder="1" applyAlignment="1" applyProtection="1">
      <alignment horizontal="left" vertical="center" wrapText="1"/>
      <protection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35" xfId="0" applyFont="1" applyFill="1" applyBorder="1" applyAlignment="1" applyProtection="1">
      <alignment horizontal="center" vertical="center" wrapText="1"/>
      <protection/>
    </xf>
    <xf numFmtId="179" fontId="42" fillId="33" borderId="34" xfId="0" applyNumberFormat="1" applyFont="1" applyFill="1" applyBorder="1" applyAlignment="1" applyProtection="1">
      <alignment horizontal="center" vertical="center" wrapText="1"/>
      <protection/>
    </xf>
    <xf numFmtId="0" fontId="21" fillId="33" borderId="33" xfId="0" applyFont="1" applyFill="1" applyBorder="1" applyAlignment="1" applyProtection="1">
      <alignment horizontal="center" vertical="center" wrapText="1"/>
      <protection/>
    </xf>
    <xf numFmtId="179" fontId="42" fillId="33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Обычный_расшифр ДР - декабрь 2007 (свод)" xfId="54"/>
    <cellStyle name="Обычный_Фин. отч. 01 10 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view="pageBreakPreview" zoomScaleSheetLayoutView="10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2.75390625" style="2" customWidth="1"/>
    <col min="2" max="2" width="39.875" style="2" customWidth="1"/>
    <col min="3" max="3" width="8.125" style="3" customWidth="1"/>
    <col min="4" max="4" width="7.25390625" style="3" customWidth="1"/>
    <col min="5" max="5" width="9.25390625" style="3" customWidth="1"/>
    <col min="6" max="6" width="10.625" style="3" customWidth="1"/>
    <col min="7" max="7" width="9.25390625" style="3" customWidth="1"/>
    <col min="8" max="8" width="6.25390625" style="3" customWidth="1"/>
    <col min="9" max="9" width="9.375" style="3" customWidth="1"/>
    <col min="10" max="11" width="8.625" style="3" customWidth="1"/>
    <col min="12" max="12" width="9.125" style="3" customWidth="1"/>
    <col min="13" max="13" width="10.75390625" style="3" customWidth="1"/>
    <col min="14" max="14" width="9.125" style="3" customWidth="1"/>
    <col min="15" max="15" width="11.875" style="3" customWidth="1"/>
    <col min="16" max="16" width="13.00390625" style="3" customWidth="1"/>
    <col min="17" max="16384" width="9.125" style="4" customWidth="1"/>
  </cols>
  <sheetData>
    <row r="2" spans="1:7" ht="15.75" customHeight="1">
      <c r="A2" s="479" t="s">
        <v>172</v>
      </c>
      <c r="B2" s="479"/>
      <c r="C2" s="479"/>
      <c r="D2" s="479"/>
      <c r="E2" s="479"/>
      <c r="F2" s="479"/>
      <c r="G2" s="479"/>
    </row>
    <row r="3" spans="1:16" s="28" customFormat="1" ht="15.75" customHeight="1">
      <c r="A3" s="270"/>
      <c r="B3" s="479" t="s">
        <v>249</v>
      </c>
      <c r="C3" s="479"/>
      <c r="D3" s="479"/>
      <c r="E3" s="479"/>
      <c r="F3" s="479"/>
      <c r="G3" s="479"/>
      <c r="H3" s="25"/>
      <c r="I3" s="25"/>
      <c r="J3" s="25"/>
      <c r="K3" s="26"/>
      <c r="L3" s="27"/>
      <c r="M3" s="27"/>
      <c r="N3" s="27"/>
      <c r="O3" s="27"/>
      <c r="P3" s="27"/>
    </row>
    <row r="4" spans="1:16" s="28" customFormat="1" ht="15.75">
      <c r="A4" s="298"/>
      <c r="B4" s="299" t="s">
        <v>250</v>
      </c>
      <c r="C4" s="300"/>
      <c r="D4" s="301"/>
      <c r="E4" s="301"/>
      <c r="F4" s="301"/>
      <c r="G4" s="301"/>
      <c r="H4" s="25"/>
      <c r="I4" s="25"/>
      <c r="J4" s="25"/>
      <c r="K4" s="26"/>
      <c r="L4" s="27"/>
      <c r="M4" s="27"/>
      <c r="N4" s="27"/>
      <c r="O4" s="27"/>
      <c r="P4" s="27"/>
    </row>
    <row r="5" spans="1:16" s="28" customFormat="1" ht="15.75">
      <c r="A5" s="298"/>
      <c r="B5" s="299" t="s">
        <v>248</v>
      </c>
      <c r="C5" s="300"/>
      <c r="D5" s="301"/>
      <c r="E5" s="301"/>
      <c r="F5" s="301"/>
      <c r="G5" s="301"/>
      <c r="H5" s="25"/>
      <c r="I5" s="25"/>
      <c r="J5" s="25"/>
      <c r="K5" s="26"/>
      <c r="L5" s="27"/>
      <c r="M5" s="27"/>
      <c r="N5" s="27"/>
      <c r="O5" s="27"/>
      <c r="P5" s="27"/>
    </row>
    <row r="6" spans="2:16" s="29" customFormat="1" ht="12.75" thickBot="1">
      <c r="B6" s="30" t="s">
        <v>251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1"/>
      <c r="O6" s="31"/>
      <c r="P6" s="31"/>
    </row>
    <row r="7" spans="1:16" s="70" customFormat="1" ht="12.75" customHeight="1">
      <c r="A7" s="43"/>
      <c r="B7" s="43"/>
      <c r="C7" s="254" t="s">
        <v>38</v>
      </c>
      <c r="D7" s="255" t="s">
        <v>203</v>
      </c>
      <c r="E7" s="254" t="s">
        <v>39</v>
      </c>
      <c r="F7" s="254" t="s">
        <v>40</v>
      </c>
      <c r="G7" s="256" t="s">
        <v>41</v>
      </c>
      <c r="H7" s="257" t="s">
        <v>42</v>
      </c>
      <c r="I7" s="256"/>
      <c r="J7" s="256"/>
      <c r="K7" s="478" t="s">
        <v>170</v>
      </c>
      <c r="L7" s="478"/>
      <c r="M7" s="478"/>
      <c r="N7" s="478"/>
      <c r="O7" s="254" t="s">
        <v>40</v>
      </c>
      <c r="P7" s="254" t="s">
        <v>43</v>
      </c>
    </row>
    <row r="8" spans="1:16" s="71" customFormat="1" ht="63.75" customHeight="1" thickBot="1">
      <c r="A8" s="44"/>
      <c r="B8" s="468" t="s">
        <v>33</v>
      </c>
      <c r="C8" s="258" t="s">
        <v>239</v>
      </c>
      <c r="D8" s="259" t="s">
        <v>1</v>
      </c>
      <c r="E8" s="258" t="s">
        <v>44</v>
      </c>
      <c r="F8" s="258" t="s">
        <v>45</v>
      </c>
      <c r="G8" s="258" t="s">
        <v>46</v>
      </c>
      <c r="H8" s="259" t="s">
        <v>47</v>
      </c>
      <c r="I8" s="258" t="s">
        <v>48</v>
      </c>
      <c r="J8" s="258" t="s">
        <v>197</v>
      </c>
      <c r="K8" s="258" t="s">
        <v>49</v>
      </c>
      <c r="L8" s="258" t="s">
        <v>50</v>
      </c>
      <c r="M8" s="260" t="s">
        <v>204</v>
      </c>
      <c r="N8" s="258" t="s">
        <v>171</v>
      </c>
      <c r="O8" s="258" t="s">
        <v>240</v>
      </c>
      <c r="P8" s="258" t="s">
        <v>241</v>
      </c>
    </row>
    <row r="10" spans="1:16" ht="24.75" customHeight="1">
      <c r="A10" s="199">
        <v>1</v>
      </c>
      <c r="B10" s="313" t="s">
        <v>5</v>
      </c>
      <c r="C10" s="206">
        <v>196936.30000999998</v>
      </c>
      <c r="D10" s="206">
        <v>7032.8</v>
      </c>
      <c r="E10" s="206">
        <v>229</v>
      </c>
      <c r="F10" s="206">
        <v>204198.10000999997</v>
      </c>
      <c r="G10" s="247" t="s">
        <v>4</v>
      </c>
      <c r="H10" s="206" t="s">
        <v>4</v>
      </c>
      <c r="I10" s="206" t="s">
        <v>4</v>
      </c>
      <c r="J10" s="247" t="s">
        <v>4</v>
      </c>
      <c r="K10" s="206">
        <v>2339.5</v>
      </c>
      <c r="L10" s="206">
        <v>37116.5</v>
      </c>
      <c r="M10" s="206">
        <v>5977</v>
      </c>
      <c r="N10" s="206">
        <v>587.8</v>
      </c>
      <c r="O10" s="247" t="s">
        <v>4</v>
      </c>
      <c r="P10" s="206">
        <v>250218.90000999995</v>
      </c>
    </row>
    <row r="11" spans="1:16" ht="12.75" customHeight="1">
      <c r="A11" s="199">
        <v>2</v>
      </c>
      <c r="B11" s="313" t="s">
        <v>6</v>
      </c>
      <c r="C11" s="206">
        <v>2283.60001</v>
      </c>
      <c r="D11" s="206">
        <v>2670</v>
      </c>
      <c r="E11" s="247">
        <v>58.9</v>
      </c>
      <c r="F11" s="206">
        <v>5012.50001</v>
      </c>
      <c r="G11" s="247" t="s">
        <v>4</v>
      </c>
      <c r="H11" s="206">
        <v>102.2</v>
      </c>
      <c r="I11" s="206">
        <v>35.2</v>
      </c>
      <c r="J11" s="247" t="s">
        <v>4</v>
      </c>
      <c r="K11" s="206">
        <v>80.2</v>
      </c>
      <c r="L11" s="206">
        <v>4.2</v>
      </c>
      <c r="M11" s="247" t="s">
        <v>4</v>
      </c>
      <c r="N11" s="206">
        <v>833.6</v>
      </c>
      <c r="O11" s="247" t="s">
        <v>4</v>
      </c>
      <c r="P11" s="206">
        <v>6067.900009999999</v>
      </c>
    </row>
    <row r="12" spans="1:16" ht="24.75" customHeight="1">
      <c r="A12" s="199">
        <v>3</v>
      </c>
      <c r="B12" s="314" t="s">
        <v>168</v>
      </c>
      <c r="C12" s="206">
        <v>2763.4000100000003</v>
      </c>
      <c r="D12" s="206">
        <v>51.9</v>
      </c>
      <c r="E12" s="247">
        <v>1.6</v>
      </c>
      <c r="F12" s="206">
        <v>2816.9000100000003</v>
      </c>
      <c r="G12" s="206">
        <v>2.9</v>
      </c>
      <c r="H12" s="206">
        <v>80.5</v>
      </c>
      <c r="I12" s="206">
        <v>56.5</v>
      </c>
      <c r="J12" s="247" t="s">
        <v>4</v>
      </c>
      <c r="K12" s="206">
        <v>53.3</v>
      </c>
      <c r="L12" s="206">
        <v>84.3</v>
      </c>
      <c r="M12" s="247" t="s">
        <v>4</v>
      </c>
      <c r="N12" s="206">
        <v>0.2</v>
      </c>
      <c r="O12" s="247" t="s">
        <v>4</v>
      </c>
      <c r="P12" s="206">
        <v>3094.6000100000006</v>
      </c>
    </row>
    <row r="13" spans="1:16" ht="12.75" customHeight="1">
      <c r="A13" s="199">
        <v>4</v>
      </c>
      <c r="B13" s="314" t="s">
        <v>7</v>
      </c>
      <c r="C13" s="206">
        <v>2679.8000100000004</v>
      </c>
      <c r="D13" s="206">
        <v>133.9</v>
      </c>
      <c r="E13" s="247" t="s">
        <v>4</v>
      </c>
      <c r="F13" s="206">
        <v>2813.7000100000005</v>
      </c>
      <c r="G13" s="247" t="s">
        <v>4</v>
      </c>
      <c r="H13" s="206">
        <v>28.8</v>
      </c>
      <c r="I13" s="206">
        <v>5.8</v>
      </c>
      <c r="J13" s="247" t="s">
        <v>4</v>
      </c>
      <c r="K13" s="206">
        <v>78</v>
      </c>
      <c r="L13" s="206" t="s">
        <v>4</v>
      </c>
      <c r="M13" s="247" t="s">
        <v>4</v>
      </c>
      <c r="N13" s="206">
        <v>31.7</v>
      </c>
      <c r="O13" s="247" t="s">
        <v>4</v>
      </c>
      <c r="P13" s="206">
        <v>2958.0000100000007</v>
      </c>
    </row>
    <row r="14" spans="1:16" ht="26.25" customHeight="1">
      <c r="A14" s="199">
        <v>5</v>
      </c>
      <c r="B14" s="314" t="s">
        <v>337</v>
      </c>
      <c r="C14" s="206">
        <v>643.90001</v>
      </c>
      <c r="D14" s="206">
        <v>1473.4</v>
      </c>
      <c r="E14" s="206">
        <v>37.2</v>
      </c>
      <c r="F14" s="206">
        <v>2154.5000099999997</v>
      </c>
      <c r="G14" s="247" t="s">
        <v>4</v>
      </c>
      <c r="H14" s="206">
        <v>29.6</v>
      </c>
      <c r="I14" s="206">
        <v>18.5</v>
      </c>
      <c r="J14" s="247" t="s">
        <v>4</v>
      </c>
      <c r="K14" s="206">
        <v>13.7</v>
      </c>
      <c r="L14" s="206">
        <v>94.8</v>
      </c>
      <c r="M14" s="247" t="s">
        <v>4</v>
      </c>
      <c r="N14" s="206">
        <v>169.9</v>
      </c>
      <c r="O14" s="247" t="s">
        <v>4</v>
      </c>
      <c r="P14" s="206">
        <v>2481.0000099999997</v>
      </c>
    </row>
    <row r="15" spans="1:16" ht="25.5" customHeight="1">
      <c r="A15" s="199">
        <v>6</v>
      </c>
      <c r="B15" s="314" t="s">
        <v>8</v>
      </c>
      <c r="C15" s="206">
        <v>30168.00001</v>
      </c>
      <c r="D15" s="206">
        <v>33178.7</v>
      </c>
      <c r="E15" s="206">
        <v>1231.3</v>
      </c>
      <c r="F15" s="206">
        <v>64578.00001</v>
      </c>
      <c r="G15" s="206">
        <v>4450.9</v>
      </c>
      <c r="H15" s="206">
        <v>2795.3</v>
      </c>
      <c r="I15" s="206">
        <v>725</v>
      </c>
      <c r="J15" s="247" t="s">
        <v>4</v>
      </c>
      <c r="K15" s="206">
        <v>2551.8</v>
      </c>
      <c r="L15" s="206">
        <v>30967.3</v>
      </c>
      <c r="M15" s="206">
        <v>10522.7</v>
      </c>
      <c r="N15" s="206">
        <v>678</v>
      </c>
      <c r="O15" s="247" t="s">
        <v>4</v>
      </c>
      <c r="P15" s="206">
        <v>117269.00001</v>
      </c>
    </row>
    <row r="16" spans="1:16" ht="36" customHeight="1">
      <c r="A16" s="199">
        <v>7</v>
      </c>
      <c r="B16" s="314" t="s">
        <v>9</v>
      </c>
      <c r="C16" s="206">
        <v>6133.30001</v>
      </c>
      <c r="D16" s="206">
        <v>25889.8</v>
      </c>
      <c r="E16" s="206">
        <v>127.3</v>
      </c>
      <c r="F16" s="206">
        <v>32150.400009999998</v>
      </c>
      <c r="G16" s="247" t="s">
        <v>4</v>
      </c>
      <c r="H16" s="206">
        <v>924.5</v>
      </c>
      <c r="I16" s="206">
        <v>95.6</v>
      </c>
      <c r="J16" s="247" t="s">
        <v>4</v>
      </c>
      <c r="K16" s="206">
        <v>464.1</v>
      </c>
      <c r="L16" s="206">
        <v>13934.1</v>
      </c>
      <c r="M16" s="247" t="s">
        <v>4</v>
      </c>
      <c r="N16" s="206">
        <v>214.8</v>
      </c>
      <c r="O16" s="247" t="s">
        <v>4</v>
      </c>
      <c r="P16" s="206">
        <v>47783.500009999996</v>
      </c>
    </row>
    <row r="17" spans="1:16" ht="48" customHeight="1">
      <c r="A17" s="199">
        <v>8</v>
      </c>
      <c r="B17" s="314" t="s">
        <v>10</v>
      </c>
      <c r="C17" s="206">
        <v>1159.70001</v>
      </c>
      <c r="D17" s="206">
        <v>9584.6</v>
      </c>
      <c r="E17" s="206">
        <v>288.7</v>
      </c>
      <c r="F17" s="206">
        <v>11033.000010000002</v>
      </c>
      <c r="G17" s="247" t="s">
        <v>4</v>
      </c>
      <c r="H17" s="206">
        <v>139.5</v>
      </c>
      <c r="I17" s="206">
        <v>21.1</v>
      </c>
      <c r="J17" s="247" t="s">
        <v>4</v>
      </c>
      <c r="K17" s="206">
        <v>173</v>
      </c>
      <c r="L17" s="206">
        <v>31.6</v>
      </c>
      <c r="M17" s="247" t="s">
        <v>4</v>
      </c>
      <c r="N17" s="206">
        <v>406.5</v>
      </c>
      <c r="O17" s="247" t="s">
        <v>4</v>
      </c>
      <c r="P17" s="206">
        <v>11804.700010000002</v>
      </c>
    </row>
    <row r="18" spans="1:16" ht="24.75" customHeight="1">
      <c r="A18" s="199">
        <v>9</v>
      </c>
      <c r="B18" s="314" t="s">
        <v>11</v>
      </c>
      <c r="C18" s="206">
        <v>1161.00001</v>
      </c>
      <c r="D18" s="206">
        <v>725.6</v>
      </c>
      <c r="E18" s="206">
        <v>7.6</v>
      </c>
      <c r="F18" s="206">
        <v>1894.20001</v>
      </c>
      <c r="G18" s="247" t="s">
        <v>4</v>
      </c>
      <c r="H18" s="206">
        <v>103.6</v>
      </c>
      <c r="I18" s="206">
        <v>19.2</v>
      </c>
      <c r="J18" s="247" t="s">
        <v>4</v>
      </c>
      <c r="K18" s="206">
        <v>47.5</v>
      </c>
      <c r="L18" s="206">
        <v>121.7</v>
      </c>
      <c r="M18" s="247" t="s">
        <v>4</v>
      </c>
      <c r="N18" s="206">
        <v>31.5</v>
      </c>
      <c r="O18" s="247" t="s">
        <v>4</v>
      </c>
      <c r="P18" s="206">
        <v>2217.7000099999996</v>
      </c>
    </row>
    <row r="19" spans="1:16" ht="36.75" customHeight="1">
      <c r="A19" s="199">
        <v>10</v>
      </c>
      <c r="B19" s="316" t="s">
        <v>345</v>
      </c>
      <c r="C19" s="206">
        <v>9189.300009999999</v>
      </c>
      <c r="D19" s="206">
        <v>71561.4</v>
      </c>
      <c r="E19" s="206">
        <v>1871.9</v>
      </c>
      <c r="F19" s="206">
        <v>82622.60001</v>
      </c>
      <c r="G19" s="206">
        <v>3058.5</v>
      </c>
      <c r="H19" s="206">
        <v>4360.2</v>
      </c>
      <c r="I19" s="206">
        <v>42.5</v>
      </c>
      <c r="J19" s="206">
        <v>850.6</v>
      </c>
      <c r="K19" s="206">
        <v>7234.4</v>
      </c>
      <c r="L19" s="206">
        <v>13920.1</v>
      </c>
      <c r="M19" s="247" t="s">
        <v>4</v>
      </c>
      <c r="N19" s="206">
        <v>1074.5</v>
      </c>
      <c r="O19" s="247" t="s">
        <v>4</v>
      </c>
      <c r="P19" s="206">
        <v>111462.20000999999</v>
      </c>
    </row>
    <row r="20" spans="1:16" ht="25.5" customHeight="1">
      <c r="A20" s="199">
        <v>11</v>
      </c>
      <c r="B20" s="316" t="s">
        <v>346</v>
      </c>
      <c r="C20" s="206">
        <v>16531.00001</v>
      </c>
      <c r="D20" s="206">
        <v>13290.6</v>
      </c>
      <c r="E20" s="206">
        <v>274.7</v>
      </c>
      <c r="F20" s="206">
        <v>30096.300010000003</v>
      </c>
      <c r="G20" s="206">
        <v>244.5</v>
      </c>
      <c r="H20" s="206">
        <v>1483.6</v>
      </c>
      <c r="I20" s="206">
        <v>934.4</v>
      </c>
      <c r="J20" s="247" t="s">
        <v>4</v>
      </c>
      <c r="K20" s="206">
        <v>578.6</v>
      </c>
      <c r="L20" s="206">
        <v>3816.8</v>
      </c>
      <c r="M20" s="247" t="s">
        <v>4</v>
      </c>
      <c r="N20" s="206">
        <v>1125.3</v>
      </c>
      <c r="O20" s="247" t="s">
        <v>4</v>
      </c>
      <c r="P20" s="206">
        <v>38279.50001000001</v>
      </c>
    </row>
    <row r="21" spans="1:16" ht="12.75" customHeight="1">
      <c r="A21" s="199">
        <v>12</v>
      </c>
      <c r="B21" s="316" t="s">
        <v>12</v>
      </c>
      <c r="C21" s="206">
        <v>79852.50001</v>
      </c>
      <c r="D21" s="206">
        <v>17588.2</v>
      </c>
      <c r="E21" s="206">
        <v>413.9</v>
      </c>
      <c r="F21" s="206">
        <v>97854.60001</v>
      </c>
      <c r="G21" s="247" t="s">
        <v>4</v>
      </c>
      <c r="H21" s="206">
        <v>38</v>
      </c>
      <c r="I21" s="206">
        <v>91.8</v>
      </c>
      <c r="J21" s="247" t="s">
        <v>4</v>
      </c>
      <c r="K21" s="206">
        <v>125</v>
      </c>
      <c r="L21" s="206">
        <v>10.4</v>
      </c>
      <c r="M21" s="247" t="s">
        <v>4</v>
      </c>
      <c r="N21" s="206">
        <v>698</v>
      </c>
      <c r="O21" s="247" t="s">
        <v>4</v>
      </c>
      <c r="P21" s="206">
        <v>98817.80000999999</v>
      </c>
    </row>
    <row r="22" spans="1:16" ht="24.75" customHeight="1">
      <c r="A22" s="199">
        <v>13</v>
      </c>
      <c r="B22" s="316" t="s">
        <v>13</v>
      </c>
      <c r="C22" s="206">
        <v>2240.8000100000004</v>
      </c>
      <c r="D22" s="206">
        <v>11442.8</v>
      </c>
      <c r="E22" s="206">
        <v>143.2</v>
      </c>
      <c r="F22" s="206">
        <v>13826.80001</v>
      </c>
      <c r="G22" s="247" t="s">
        <v>4</v>
      </c>
      <c r="H22" s="206">
        <v>124.7</v>
      </c>
      <c r="I22" s="206">
        <v>36.9</v>
      </c>
      <c r="J22" s="247" t="s">
        <v>4</v>
      </c>
      <c r="K22" s="206">
        <v>2170.9</v>
      </c>
      <c r="L22" s="206">
        <v>458.3</v>
      </c>
      <c r="M22" s="247" t="s">
        <v>4</v>
      </c>
      <c r="N22" s="247" t="s">
        <v>4</v>
      </c>
      <c r="O22" s="247" t="s">
        <v>4</v>
      </c>
      <c r="P22" s="206">
        <v>16617.600010000002</v>
      </c>
    </row>
    <row r="23" spans="1:16" ht="60" customHeight="1">
      <c r="A23" s="199">
        <v>14</v>
      </c>
      <c r="B23" s="316" t="s">
        <v>206</v>
      </c>
      <c r="C23" s="206">
        <v>3486.50001</v>
      </c>
      <c r="D23" s="206">
        <v>69355.2</v>
      </c>
      <c r="E23" s="206">
        <v>486.6</v>
      </c>
      <c r="F23" s="206">
        <v>73328.30001</v>
      </c>
      <c r="G23" s="247" t="s">
        <v>4</v>
      </c>
      <c r="H23" s="206">
        <v>4485.1</v>
      </c>
      <c r="I23" s="206">
        <v>21.9</v>
      </c>
      <c r="J23" s="206" t="s">
        <v>4</v>
      </c>
      <c r="K23" s="206">
        <v>3534.3</v>
      </c>
      <c r="L23" s="206">
        <v>4636.9</v>
      </c>
      <c r="M23" s="247" t="s">
        <v>4</v>
      </c>
      <c r="N23" s="206">
        <v>54.3</v>
      </c>
      <c r="O23" s="247" t="s">
        <v>4</v>
      </c>
      <c r="P23" s="206">
        <v>86060.80001</v>
      </c>
    </row>
    <row r="24" spans="1:16" ht="25.5" customHeight="1">
      <c r="A24" s="199">
        <v>15</v>
      </c>
      <c r="B24" s="316" t="s">
        <v>14</v>
      </c>
      <c r="C24" s="206">
        <v>452.40000999999995</v>
      </c>
      <c r="D24" s="206">
        <v>6401.5</v>
      </c>
      <c r="E24" s="206">
        <v>91.4</v>
      </c>
      <c r="F24" s="206">
        <v>6945.30001</v>
      </c>
      <c r="G24" s="206">
        <v>0.1</v>
      </c>
      <c r="H24" s="206">
        <v>100.6</v>
      </c>
      <c r="I24" s="206">
        <v>33.1</v>
      </c>
      <c r="J24" s="206" t="s">
        <v>4</v>
      </c>
      <c r="K24" s="206">
        <v>56.9</v>
      </c>
      <c r="L24" s="206">
        <v>187</v>
      </c>
      <c r="M24" s="247" t="s">
        <v>4</v>
      </c>
      <c r="N24" s="206">
        <v>37.6</v>
      </c>
      <c r="O24" s="247" t="s">
        <v>4</v>
      </c>
      <c r="P24" s="206">
        <v>7360.600010000001</v>
      </c>
    </row>
    <row r="25" spans="1:16" ht="25.5" customHeight="1">
      <c r="A25" s="199">
        <v>16</v>
      </c>
      <c r="B25" s="316" t="s">
        <v>15</v>
      </c>
      <c r="C25" s="206">
        <v>18419.30001</v>
      </c>
      <c r="D25" s="206">
        <v>2116</v>
      </c>
      <c r="E25" s="247">
        <v>320.3</v>
      </c>
      <c r="F25" s="206">
        <v>20855.60001</v>
      </c>
      <c r="G25" s="247" t="s">
        <v>4</v>
      </c>
      <c r="H25" s="206">
        <v>474.1</v>
      </c>
      <c r="I25" s="206">
        <v>304.2</v>
      </c>
      <c r="J25" s="206">
        <v>261.6</v>
      </c>
      <c r="K25" s="247" t="s">
        <v>4</v>
      </c>
      <c r="L25" s="247" t="s">
        <v>4</v>
      </c>
      <c r="M25" s="247" t="s">
        <v>4</v>
      </c>
      <c r="N25" s="247" t="s">
        <v>4</v>
      </c>
      <c r="O25" s="247" t="s">
        <v>4</v>
      </c>
      <c r="P25" s="206">
        <v>21372.30001</v>
      </c>
    </row>
    <row r="26" spans="1:16" s="15" customFormat="1" ht="25.5" customHeight="1">
      <c r="A26" s="199">
        <v>17</v>
      </c>
      <c r="B26" s="316" t="s">
        <v>16</v>
      </c>
      <c r="C26" s="206">
        <v>1206.30001</v>
      </c>
      <c r="D26" s="206">
        <v>2623.3</v>
      </c>
      <c r="E26" s="206">
        <v>3.7</v>
      </c>
      <c r="F26" s="206">
        <v>3833.30001</v>
      </c>
      <c r="G26" s="247" t="s">
        <v>4</v>
      </c>
      <c r="H26" s="206">
        <v>194.7</v>
      </c>
      <c r="I26" s="206">
        <v>8.2</v>
      </c>
      <c r="J26" s="206">
        <v>415.2</v>
      </c>
      <c r="K26" s="247" t="s">
        <v>4</v>
      </c>
      <c r="L26" s="247" t="s">
        <v>4</v>
      </c>
      <c r="M26" s="247" t="s">
        <v>4</v>
      </c>
      <c r="N26" s="247" t="s">
        <v>4</v>
      </c>
      <c r="O26" s="247" t="s">
        <v>4</v>
      </c>
      <c r="P26" s="206">
        <v>3621.0000099999997</v>
      </c>
    </row>
    <row r="27" spans="1:16" ht="24.75" customHeight="1">
      <c r="A27" s="199">
        <v>18</v>
      </c>
      <c r="B27" s="316" t="s">
        <v>17</v>
      </c>
      <c r="C27" s="206">
        <v>3315.8000100000004</v>
      </c>
      <c r="D27" s="206" t="s">
        <v>4</v>
      </c>
      <c r="E27" s="206" t="s">
        <v>4</v>
      </c>
      <c r="F27" s="206">
        <v>3315.8000100000004</v>
      </c>
      <c r="G27" s="247" t="s">
        <v>4</v>
      </c>
      <c r="H27" s="206">
        <v>44.2</v>
      </c>
      <c r="I27" s="206">
        <v>22</v>
      </c>
      <c r="J27" s="206">
        <v>791.6</v>
      </c>
      <c r="K27" s="247" t="s">
        <v>4</v>
      </c>
      <c r="L27" s="247" t="s">
        <v>4</v>
      </c>
      <c r="M27" s="247" t="s">
        <v>4</v>
      </c>
      <c r="N27" s="247" t="s">
        <v>4</v>
      </c>
      <c r="O27" s="247" t="s">
        <v>4</v>
      </c>
      <c r="P27" s="206">
        <v>2590.4000100000003</v>
      </c>
    </row>
    <row r="28" spans="1:16" ht="24.75" customHeight="1" thickBot="1">
      <c r="A28" s="215">
        <v>19</v>
      </c>
      <c r="B28" s="317" t="s">
        <v>18</v>
      </c>
      <c r="C28" s="216">
        <v>1668.70001</v>
      </c>
      <c r="D28" s="225" t="s">
        <v>4</v>
      </c>
      <c r="E28" s="225" t="s">
        <v>4</v>
      </c>
      <c r="F28" s="216">
        <v>1668.70001</v>
      </c>
      <c r="G28" s="225" t="s">
        <v>4</v>
      </c>
      <c r="H28" s="216">
        <v>89.7</v>
      </c>
      <c r="I28" s="216">
        <v>57.8</v>
      </c>
      <c r="J28" s="216">
        <v>4.6</v>
      </c>
      <c r="K28" s="225" t="s">
        <v>4</v>
      </c>
      <c r="L28" s="225" t="s">
        <v>4</v>
      </c>
      <c r="M28" s="225" t="s">
        <v>4</v>
      </c>
      <c r="N28" s="225" t="s">
        <v>4</v>
      </c>
      <c r="O28" s="225" t="s">
        <v>4</v>
      </c>
      <c r="P28" s="216">
        <v>1811.60001</v>
      </c>
    </row>
    <row r="29" spans="1:16" ht="15.75">
      <c r="A29" s="252" t="s">
        <v>37</v>
      </c>
      <c r="B29" s="318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46"/>
      <c r="N29" s="206"/>
      <c r="O29" s="206"/>
      <c r="P29" s="206"/>
    </row>
    <row r="30" spans="1:16" ht="12.75" thickBot="1">
      <c r="A30" s="199"/>
      <c r="B30" s="319" t="s">
        <v>127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ht="12">
      <c r="A31" s="43"/>
      <c r="B31" s="320"/>
      <c r="C31" s="254" t="s">
        <v>38</v>
      </c>
      <c r="D31" s="255" t="s">
        <v>203</v>
      </c>
      <c r="E31" s="254" t="s">
        <v>39</v>
      </c>
      <c r="F31" s="254" t="s">
        <v>40</v>
      </c>
      <c r="G31" s="256" t="s">
        <v>41</v>
      </c>
      <c r="H31" s="257" t="s">
        <v>42</v>
      </c>
      <c r="I31" s="256"/>
      <c r="J31" s="254"/>
      <c r="K31" s="478" t="s">
        <v>170</v>
      </c>
      <c r="L31" s="478"/>
      <c r="M31" s="478"/>
      <c r="N31" s="478"/>
      <c r="O31" s="254" t="s">
        <v>40</v>
      </c>
      <c r="P31" s="254" t="s">
        <v>43</v>
      </c>
    </row>
    <row r="32" spans="1:16" ht="63.75" customHeight="1" thickBot="1">
      <c r="A32" s="44"/>
      <c r="B32" s="469" t="s">
        <v>33</v>
      </c>
      <c r="C32" s="258" t="s">
        <v>239</v>
      </c>
      <c r="D32" s="259" t="s">
        <v>1</v>
      </c>
      <c r="E32" s="258" t="s">
        <v>44</v>
      </c>
      <c r="F32" s="259" t="s">
        <v>45</v>
      </c>
      <c r="G32" s="258" t="s">
        <v>46</v>
      </c>
      <c r="H32" s="259" t="s">
        <v>47</v>
      </c>
      <c r="I32" s="258" t="s">
        <v>48</v>
      </c>
      <c r="J32" s="258" t="s">
        <v>197</v>
      </c>
      <c r="K32" s="258" t="s">
        <v>49</v>
      </c>
      <c r="L32" s="258" t="s">
        <v>50</v>
      </c>
      <c r="M32" s="260" t="s">
        <v>204</v>
      </c>
      <c r="N32" s="258" t="s">
        <v>171</v>
      </c>
      <c r="O32" s="258" t="s">
        <v>240</v>
      </c>
      <c r="P32" s="258" t="s">
        <v>241</v>
      </c>
    </row>
    <row r="33" spans="1:16" ht="12.75">
      <c r="A33" s="199"/>
      <c r="B33" s="321"/>
      <c r="C33" s="206"/>
      <c r="D33" s="206"/>
      <c r="E33" s="247" t="s">
        <v>4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15" customFormat="1" ht="12">
      <c r="A34" s="199">
        <v>20</v>
      </c>
      <c r="B34" s="314" t="s">
        <v>19</v>
      </c>
      <c r="C34" s="206">
        <v>118569.00001</v>
      </c>
      <c r="D34" s="206">
        <v>1430.9</v>
      </c>
      <c r="E34" s="247" t="s">
        <v>4</v>
      </c>
      <c r="F34" s="206">
        <v>119999.90001</v>
      </c>
      <c r="G34" s="247" t="s">
        <v>4</v>
      </c>
      <c r="H34" s="206">
        <v>13098.4</v>
      </c>
      <c r="I34" s="206">
        <v>1986.3</v>
      </c>
      <c r="J34" s="247" t="s">
        <v>4</v>
      </c>
      <c r="K34" s="247" t="s">
        <v>4</v>
      </c>
      <c r="L34" s="247" t="s">
        <v>4</v>
      </c>
      <c r="M34" s="247" t="s">
        <v>4</v>
      </c>
      <c r="N34" s="247" t="s">
        <v>4</v>
      </c>
      <c r="O34" s="247" t="s">
        <v>4</v>
      </c>
      <c r="P34" s="206">
        <v>135084.60001</v>
      </c>
    </row>
    <row r="35" spans="1:16" ht="24" customHeight="1">
      <c r="A35" s="199">
        <v>21</v>
      </c>
      <c r="B35" s="314" t="s">
        <v>201</v>
      </c>
      <c r="C35" s="206">
        <v>19501.20001</v>
      </c>
      <c r="D35" s="247" t="s">
        <v>4</v>
      </c>
      <c r="E35" s="247" t="s">
        <v>4</v>
      </c>
      <c r="F35" s="206">
        <v>19501.20001</v>
      </c>
      <c r="G35" s="247" t="s">
        <v>4</v>
      </c>
      <c r="H35" s="247" t="s">
        <v>4</v>
      </c>
      <c r="I35" s="247" t="s">
        <v>4</v>
      </c>
      <c r="J35" s="247" t="s">
        <v>4</v>
      </c>
      <c r="K35" s="247" t="s">
        <v>4</v>
      </c>
      <c r="L35" s="247" t="s">
        <v>4</v>
      </c>
      <c r="M35" s="247" t="s">
        <v>4</v>
      </c>
      <c r="N35" s="247" t="s">
        <v>4</v>
      </c>
      <c r="O35" s="206">
        <v>-19501.2</v>
      </c>
      <c r="P35" s="247" t="s">
        <v>4</v>
      </c>
    </row>
    <row r="36" spans="1:16" ht="24" customHeight="1">
      <c r="A36" s="199">
        <v>22</v>
      </c>
      <c r="B36" s="314" t="s">
        <v>20</v>
      </c>
      <c r="C36" s="206">
        <v>105384.00001</v>
      </c>
      <c r="D36" s="247" t="s">
        <v>4</v>
      </c>
      <c r="E36" s="247" t="s">
        <v>4</v>
      </c>
      <c r="F36" s="206">
        <v>105384.00001</v>
      </c>
      <c r="G36" s="247" t="s">
        <v>4</v>
      </c>
      <c r="H36" s="247" t="s">
        <v>4</v>
      </c>
      <c r="I36" s="247" t="s">
        <v>4</v>
      </c>
      <c r="J36" s="247" t="s">
        <v>4</v>
      </c>
      <c r="K36" s="247" t="s">
        <v>4</v>
      </c>
      <c r="L36" s="247" t="s">
        <v>4</v>
      </c>
      <c r="M36" s="247" t="s">
        <v>4</v>
      </c>
      <c r="N36" s="247" t="s">
        <v>4</v>
      </c>
      <c r="O36" s="206">
        <v>-105384.00000000001</v>
      </c>
      <c r="P36" s="247" t="s">
        <v>4</v>
      </c>
    </row>
    <row r="37" spans="1:16" ht="24" customHeight="1">
      <c r="A37" s="199">
        <v>23</v>
      </c>
      <c r="B37" s="314" t="s">
        <v>21</v>
      </c>
      <c r="C37" s="206">
        <v>2007.00001</v>
      </c>
      <c r="D37" s="247" t="s">
        <v>4</v>
      </c>
      <c r="E37" s="247" t="s">
        <v>4</v>
      </c>
      <c r="F37" s="206">
        <v>2007.00001</v>
      </c>
      <c r="G37" s="247" t="s">
        <v>4</v>
      </c>
      <c r="H37" s="247" t="s">
        <v>4</v>
      </c>
      <c r="I37" s="206">
        <v>98.4</v>
      </c>
      <c r="J37" s="247" t="s">
        <v>4</v>
      </c>
      <c r="K37" s="247" t="s">
        <v>4</v>
      </c>
      <c r="L37" s="247" t="s">
        <v>4</v>
      </c>
      <c r="M37" s="247" t="s">
        <v>4</v>
      </c>
      <c r="N37" s="247" t="s">
        <v>4</v>
      </c>
      <c r="O37" s="247" t="s">
        <v>4</v>
      </c>
      <c r="P37" s="206">
        <v>2105.40001</v>
      </c>
    </row>
    <row r="38" spans="1:16" ht="24">
      <c r="A38" s="199">
        <v>24</v>
      </c>
      <c r="B38" s="314" t="s">
        <v>22</v>
      </c>
      <c r="C38" s="206">
        <v>20563.00001</v>
      </c>
      <c r="D38" s="247" t="s">
        <v>4</v>
      </c>
      <c r="E38" s="247" t="s">
        <v>4</v>
      </c>
      <c r="F38" s="206">
        <v>20563.00001</v>
      </c>
      <c r="G38" s="247" t="s">
        <v>4</v>
      </c>
      <c r="H38" s="206">
        <v>105.8</v>
      </c>
      <c r="I38" s="206">
        <v>126.3</v>
      </c>
      <c r="J38" s="247" t="s">
        <v>4</v>
      </c>
      <c r="K38" s="247" t="s">
        <v>4</v>
      </c>
      <c r="L38" s="247" t="s">
        <v>4</v>
      </c>
      <c r="M38" s="247" t="s">
        <v>4</v>
      </c>
      <c r="N38" s="247" t="s">
        <v>4</v>
      </c>
      <c r="O38" s="206">
        <v>-16499.7</v>
      </c>
      <c r="P38" s="206">
        <v>4295.400009999998</v>
      </c>
    </row>
    <row r="39" spans="1:16" ht="24" customHeight="1">
      <c r="A39" s="199">
        <v>25</v>
      </c>
      <c r="B39" s="314" t="s">
        <v>23</v>
      </c>
      <c r="C39" s="206">
        <v>37355.50001</v>
      </c>
      <c r="D39" s="206">
        <v>29239.3</v>
      </c>
      <c r="E39" s="247" t="s">
        <v>4</v>
      </c>
      <c r="F39" s="206">
        <v>66594.80001</v>
      </c>
      <c r="G39" s="247" t="s">
        <v>4</v>
      </c>
      <c r="H39" s="206">
        <v>750.4</v>
      </c>
      <c r="I39" s="206">
        <v>591.9</v>
      </c>
      <c r="J39" s="206">
        <v>382.1</v>
      </c>
      <c r="K39" s="247" t="s">
        <v>4</v>
      </c>
      <c r="L39" s="247" t="s">
        <v>4</v>
      </c>
      <c r="M39" s="247" t="s">
        <v>4</v>
      </c>
      <c r="N39" s="247" t="s">
        <v>4</v>
      </c>
      <c r="O39" s="206">
        <v>-5943.700000000001</v>
      </c>
      <c r="P39" s="206">
        <v>61611.30000999999</v>
      </c>
    </row>
    <row r="40" spans="1:16" ht="14.25" customHeight="1">
      <c r="A40" s="199">
        <v>26</v>
      </c>
      <c r="B40" s="314" t="s">
        <v>24</v>
      </c>
      <c r="C40" s="206">
        <v>31811.00001</v>
      </c>
      <c r="D40" s="206">
        <v>1720.9</v>
      </c>
      <c r="E40" s="247" t="s">
        <v>4</v>
      </c>
      <c r="F40" s="206">
        <v>33531.90001</v>
      </c>
      <c r="G40" s="247" t="s">
        <v>4</v>
      </c>
      <c r="H40" s="206">
        <v>2533.8</v>
      </c>
      <c r="I40" s="206">
        <v>1266.4</v>
      </c>
      <c r="J40" s="247" t="s">
        <v>4</v>
      </c>
      <c r="K40" s="247" t="s">
        <v>4</v>
      </c>
      <c r="L40" s="247" t="s">
        <v>4</v>
      </c>
      <c r="M40" s="247" t="s">
        <v>4</v>
      </c>
      <c r="N40" s="247" t="s">
        <v>4</v>
      </c>
      <c r="O40" s="247" t="s">
        <v>4</v>
      </c>
      <c r="P40" s="206">
        <v>37332.10001</v>
      </c>
    </row>
    <row r="41" spans="1:16" ht="12.75" customHeight="1">
      <c r="A41" s="199">
        <v>27</v>
      </c>
      <c r="B41" s="314" t="s">
        <v>25</v>
      </c>
      <c r="C41" s="206">
        <v>21220.40001</v>
      </c>
      <c r="D41" s="206">
        <v>1758.5</v>
      </c>
      <c r="E41" s="247" t="s">
        <v>4</v>
      </c>
      <c r="F41" s="206">
        <v>22978.90001</v>
      </c>
      <c r="G41" s="247" t="s">
        <v>4</v>
      </c>
      <c r="H41" s="206">
        <v>41.4</v>
      </c>
      <c r="I41" s="206">
        <v>604.1</v>
      </c>
      <c r="J41" s="206" t="s">
        <v>4</v>
      </c>
      <c r="K41" s="247" t="s">
        <v>4</v>
      </c>
      <c r="L41" s="247" t="s">
        <v>4</v>
      </c>
      <c r="M41" s="247" t="s">
        <v>4</v>
      </c>
      <c r="N41" s="247" t="s">
        <v>4</v>
      </c>
      <c r="O41" s="247" t="s">
        <v>4</v>
      </c>
      <c r="P41" s="206">
        <v>23624.40001</v>
      </c>
    </row>
    <row r="42" spans="1:16" ht="48.75" customHeight="1">
      <c r="A42" s="199">
        <v>28</v>
      </c>
      <c r="B42" s="314" t="s">
        <v>242</v>
      </c>
      <c r="C42" s="206">
        <v>32242.10001</v>
      </c>
      <c r="D42" s="247" t="s">
        <v>4</v>
      </c>
      <c r="E42" s="247" t="s">
        <v>4</v>
      </c>
      <c r="F42" s="206">
        <v>32242.10001</v>
      </c>
      <c r="G42" s="247" t="s">
        <v>4</v>
      </c>
      <c r="H42" s="206">
        <v>795</v>
      </c>
      <c r="I42" s="206">
        <v>328.4</v>
      </c>
      <c r="J42" s="206">
        <v>784.8</v>
      </c>
      <c r="K42" s="247" t="s">
        <v>4</v>
      </c>
      <c r="L42" s="247" t="s">
        <v>4</v>
      </c>
      <c r="M42" s="247" t="s">
        <v>4</v>
      </c>
      <c r="N42" s="247" t="s">
        <v>4</v>
      </c>
      <c r="O42" s="247" t="s">
        <v>4</v>
      </c>
      <c r="P42" s="206">
        <v>32580.700009999997</v>
      </c>
    </row>
    <row r="43" spans="1:16" ht="24.75" customHeight="1">
      <c r="A43" s="199">
        <v>29</v>
      </c>
      <c r="B43" s="316" t="s">
        <v>27</v>
      </c>
      <c r="C43" s="206">
        <v>34838.60001</v>
      </c>
      <c r="D43" s="206">
        <v>27215.2</v>
      </c>
      <c r="E43" s="247" t="s">
        <v>4</v>
      </c>
      <c r="F43" s="206">
        <v>62053.800010000006</v>
      </c>
      <c r="G43" s="247" t="s">
        <v>4</v>
      </c>
      <c r="H43" s="247">
        <v>63.4</v>
      </c>
      <c r="I43" s="206">
        <v>15.4</v>
      </c>
      <c r="J43" s="247" t="s">
        <v>4</v>
      </c>
      <c r="K43" s="247" t="s">
        <v>4</v>
      </c>
      <c r="L43" s="247" t="s">
        <v>4</v>
      </c>
      <c r="M43" s="247" t="s">
        <v>4</v>
      </c>
      <c r="N43" s="247" t="s">
        <v>4</v>
      </c>
      <c r="O43" s="247" t="s">
        <v>4</v>
      </c>
      <c r="P43" s="206">
        <v>62132.60001000001</v>
      </c>
    </row>
    <row r="44" spans="1:16" ht="12">
      <c r="A44" s="199">
        <v>30</v>
      </c>
      <c r="B44" s="316" t="s">
        <v>28</v>
      </c>
      <c r="C44" s="206">
        <v>29568.80001</v>
      </c>
      <c r="D44" s="247" t="s">
        <v>4</v>
      </c>
      <c r="E44" s="247" t="s">
        <v>4</v>
      </c>
      <c r="F44" s="206">
        <v>29568.80001</v>
      </c>
      <c r="G44" s="247" t="s">
        <v>4</v>
      </c>
      <c r="H44" s="206">
        <v>16.8</v>
      </c>
      <c r="I44" s="206">
        <v>24.6</v>
      </c>
      <c r="J44" s="247" t="s">
        <v>4</v>
      </c>
      <c r="K44" s="247" t="s">
        <v>4</v>
      </c>
      <c r="L44" s="247" t="s">
        <v>4</v>
      </c>
      <c r="M44" s="247" t="s">
        <v>4</v>
      </c>
      <c r="N44" s="247" t="s">
        <v>4</v>
      </c>
      <c r="O44" s="247" t="s">
        <v>4</v>
      </c>
      <c r="P44" s="206">
        <v>29610.200009999997</v>
      </c>
    </row>
    <row r="45" spans="1:16" ht="24" customHeight="1">
      <c r="A45" s="199">
        <v>31</v>
      </c>
      <c r="B45" s="316" t="s">
        <v>29</v>
      </c>
      <c r="C45" s="206">
        <v>17143.50001</v>
      </c>
      <c r="D45" s="247" t="s">
        <v>4</v>
      </c>
      <c r="E45" s="247" t="s">
        <v>4</v>
      </c>
      <c r="F45" s="206">
        <v>17143.50001</v>
      </c>
      <c r="G45" s="247" t="s">
        <v>4</v>
      </c>
      <c r="H45" s="206">
        <v>84.3</v>
      </c>
      <c r="I45" s="206">
        <v>46.2</v>
      </c>
      <c r="J45" s="247" t="s">
        <v>4</v>
      </c>
      <c r="K45" s="247" t="s">
        <v>4</v>
      </c>
      <c r="L45" s="247" t="s">
        <v>4</v>
      </c>
      <c r="M45" s="247" t="s">
        <v>4</v>
      </c>
      <c r="N45" s="247" t="s">
        <v>4</v>
      </c>
      <c r="O45" s="247" t="s">
        <v>4</v>
      </c>
      <c r="P45" s="206">
        <v>17274.00001</v>
      </c>
    </row>
    <row r="46" spans="1:16" ht="12">
      <c r="A46" s="199">
        <v>32</v>
      </c>
      <c r="B46" s="316" t="s">
        <v>30</v>
      </c>
      <c r="C46" s="206">
        <v>3511.3000100000004</v>
      </c>
      <c r="D46" s="247" t="s">
        <v>4</v>
      </c>
      <c r="E46" s="247" t="s">
        <v>4</v>
      </c>
      <c r="F46" s="206">
        <v>3511.3000100000004</v>
      </c>
      <c r="G46" s="247" t="s">
        <v>4</v>
      </c>
      <c r="H46" s="206">
        <v>98.4</v>
      </c>
      <c r="I46" s="206">
        <v>68.6</v>
      </c>
      <c r="J46" s="206">
        <v>16.6</v>
      </c>
      <c r="K46" s="247" t="s">
        <v>4</v>
      </c>
      <c r="L46" s="247" t="s">
        <v>4</v>
      </c>
      <c r="M46" s="247" t="s">
        <v>4</v>
      </c>
      <c r="N46" s="247" t="s">
        <v>4</v>
      </c>
      <c r="O46" s="247" t="s">
        <v>4</v>
      </c>
      <c r="P46" s="206">
        <v>3661.7000100000005</v>
      </c>
    </row>
    <row r="47" spans="1:16" ht="12" customHeight="1">
      <c r="A47" s="199">
        <v>33</v>
      </c>
      <c r="B47" s="316" t="s">
        <v>31</v>
      </c>
      <c r="C47" s="206">
        <v>5540.00001</v>
      </c>
      <c r="D47" s="247" t="s">
        <v>4</v>
      </c>
      <c r="E47" s="247" t="s">
        <v>4</v>
      </c>
      <c r="F47" s="206">
        <v>5540.00001</v>
      </c>
      <c r="G47" s="247" t="s">
        <v>4</v>
      </c>
      <c r="H47" s="247" t="s">
        <v>4</v>
      </c>
      <c r="I47" s="247" t="s">
        <v>4</v>
      </c>
      <c r="J47" s="247" t="s">
        <v>4</v>
      </c>
      <c r="K47" s="247" t="s">
        <v>4</v>
      </c>
      <c r="L47" s="247" t="s">
        <v>4</v>
      </c>
      <c r="M47" s="247" t="s">
        <v>4</v>
      </c>
      <c r="N47" s="247" t="s">
        <v>4</v>
      </c>
      <c r="O47" s="247" t="s">
        <v>4</v>
      </c>
      <c r="P47" s="206">
        <v>5540.00001</v>
      </c>
    </row>
    <row r="48" spans="1:16" ht="12">
      <c r="A48" s="199">
        <v>34</v>
      </c>
      <c r="B48" s="316" t="s">
        <v>32</v>
      </c>
      <c r="C48" s="206">
        <v>5187.10001</v>
      </c>
      <c r="D48" s="247" t="s">
        <v>4</v>
      </c>
      <c r="E48" s="247" t="s">
        <v>4</v>
      </c>
      <c r="F48" s="206">
        <v>5187.10001</v>
      </c>
      <c r="G48" s="247" t="s">
        <v>4</v>
      </c>
      <c r="H48" s="206">
        <v>34.2</v>
      </c>
      <c r="I48" s="206">
        <v>4</v>
      </c>
      <c r="J48" s="206">
        <v>21.2</v>
      </c>
      <c r="K48" s="247" t="s">
        <v>4</v>
      </c>
      <c r="L48" s="247" t="s">
        <v>4</v>
      </c>
      <c r="M48" s="247" t="s">
        <v>4</v>
      </c>
      <c r="N48" s="247" t="s">
        <v>4</v>
      </c>
      <c r="O48" s="247" t="s">
        <v>4</v>
      </c>
      <c r="P48" s="206">
        <v>5204.10001</v>
      </c>
    </row>
    <row r="49" spans="2:16" ht="12">
      <c r="B49" s="322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 s="22" customFormat="1" ht="12">
      <c r="A50" s="33"/>
      <c r="B50" s="249" t="s">
        <v>34</v>
      </c>
      <c r="C50" s="207">
        <v>864734.1003399999</v>
      </c>
      <c r="D50" s="207">
        <v>336484.50000000006</v>
      </c>
      <c r="E50" s="207">
        <v>5587.299999999999</v>
      </c>
      <c r="F50" s="207">
        <v>1206805.90034</v>
      </c>
      <c r="G50" s="207">
        <v>7756.9</v>
      </c>
      <c r="H50" s="207">
        <v>33220.80000000001</v>
      </c>
      <c r="I50" s="207">
        <v>7690.3</v>
      </c>
      <c r="J50" s="207">
        <v>3528.2999999999997</v>
      </c>
      <c r="K50" s="207">
        <v>19501.2</v>
      </c>
      <c r="L50" s="207">
        <v>105384.00000000001</v>
      </c>
      <c r="M50" s="207">
        <v>16499.7</v>
      </c>
      <c r="N50" s="207">
        <v>5943.700000000001</v>
      </c>
      <c r="O50" s="207">
        <v>-147328.60000000003</v>
      </c>
      <c r="P50" s="207">
        <v>1251945.6003399997</v>
      </c>
    </row>
    <row r="51" spans="1:16" s="21" customFormat="1" ht="12">
      <c r="A51" s="16"/>
      <c r="B51" s="250" t="s">
        <v>202</v>
      </c>
      <c r="C51" s="247" t="s">
        <v>4</v>
      </c>
      <c r="D51" s="247" t="s">
        <v>4</v>
      </c>
      <c r="E51" s="247" t="s">
        <v>4</v>
      </c>
      <c r="F51" s="247" t="s">
        <v>4</v>
      </c>
      <c r="G51" s="247" t="s">
        <v>4</v>
      </c>
      <c r="H51" s="247" t="s">
        <v>4</v>
      </c>
      <c r="I51" s="247" t="s">
        <v>4</v>
      </c>
      <c r="J51" s="247" t="s">
        <v>4</v>
      </c>
      <c r="K51" s="247" t="s">
        <v>4</v>
      </c>
      <c r="L51" s="247" t="s">
        <v>4</v>
      </c>
      <c r="M51" s="247" t="s">
        <v>4</v>
      </c>
      <c r="N51" s="247" t="s">
        <v>4</v>
      </c>
      <c r="O51" s="247" t="s">
        <v>4</v>
      </c>
      <c r="P51" s="247" t="s">
        <v>4</v>
      </c>
    </row>
    <row r="52" spans="1:16" s="21" customFormat="1" ht="12">
      <c r="A52" s="16"/>
      <c r="B52" s="263" t="s">
        <v>35</v>
      </c>
      <c r="C52" s="247" t="s">
        <v>4</v>
      </c>
      <c r="D52" s="247" t="s">
        <v>4</v>
      </c>
      <c r="E52" s="247" t="s">
        <v>4</v>
      </c>
      <c r="F52" s="247" t="s">
        <v>4</v>
      </c>
      <c r="G52" s="247" t="s">
        <v>4</v>
      </c>
      <c r="H52" s="247" t="s">
        <v>4</v>
      </c>
      <c r="I52" s="247" t="s">
        <v>4</v>
      </c>
      <c r="J52" s="247" t="s">
        <v>4</v>
      </c>
      <c r="K52" s="247" t="s">
        <v>4</v>
      </c>
      <c r="L52" s="247" t="s">
        <v>4</v>
      </c>
      <c r="M52" s="247" t="s">
        <v>4</v>
      </c>
      <c r="N52" s="247" t="s">
        <v>4</v>
      </c>
      <c r="O52" s="247" t="s">
        <v>4</v>
      </c>
      <c r="P52" s="247" t="s">
        <v>4</v>
      </c>
    </row>
    <row r="53" spans="1:16" s="22" customFormat="1" ht="12">
      <c r="A53" s="33"/>
      <c r="B53" s="249" t="s">
        <v>36</v>
      </c>
      <c r="C53" s="207">
        <v>864734.1003599998</v>
      </c>
      <c r="D53" s="207">
        <v>336484.50000000006</v>
      </c>
      <c r="E53" s="207">
        <v>5587.299999999999</v>
      </c>
      <c r="F53" s="207">
        <v>1206805.9003599999</v>
      </c>
      <c r="G53" s="207">
        <v>7756.9</v>
      </c>
      <c r="H53" s="207">
        <v>33220.80000000001</v>
      </c>
      <c r="I53" s="207">
        <v>7690.3</v>
      </c>
      <c r="J53" s="207">
        <v>3528.2999999999997</v>
      </c>
      <c r="K53" s="207">
        <v>19501.2</v>
      </c>
      <c r="L53" s="207">
        <v>105384.00000000001</v>
      </c>
      <c r="M53" s="207">
        <v>16499.7</v>
      </c>
      <c r="N53" s="207">
        <v>5943.700000000001</v>
      </c>
      <c r="O53" s="207">
        <v>-147328.60000000003</v>
      </c>
      <c r="P53" s="207">
        <v>1251945.6003599996</v>
      </c>
    </row>
    <row r="54" spans="1:16" ht="12.75" thickBot="1">
      <c r="A54" s="49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6" ht="12">
      <c r="B56" s="4"/>
    </row>
  </sheetData>
  <sheetProtection/>
  <mergeCells count="4">
    <mergeCell ref="K7:N7"/>
    <mergeCell ref="K31:N31"/>
    <mergeCell ref="A2:G2"/>
    <mergeCell ref="B3:G3"/>
  </mergeCells>
  <printOptions/>
  <pageMargins left="0.7874015748031497" right="0.7874015748031497" top="0.7874015748031497" bottom="0.7874015748031497" header="0.5905511811023623" footer="0.5905511811023623"/>
  <pageSetup firstPageNumber="16" useFirstPageNumber="1" horizontalDpi="300" verticalDpi="3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8" max="1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9"/>
  <sheetViews>
    <sheetView view="pageLayout" zoomScale="70" zoomScaleSheetLayoutView="100" zoomScalePageLayoutView="70" workbookViewId="0" topLeftCell="A1">
      <selection activeCell="I33" sqref="I33"/>
    </sheetView>
  </sheetViews>
  <sheetFormatPr defaultColWidth="9.00390625" defaultRowHeight="12.75"/>
  <cols>
    <col min="1" max="1" width="2.875" style="4" customWidth="1"/>
    <col min="2" max="2" width="39.875" style="4" customWidth="1"/>
    <col min="3" max="3" width="12.75390625" style="4" customWidth="1"/>
    <col min="4" max="4" width="11.125" style="4" customWidth="1"/>
    <col min="5" max="6" width="14.75390625" style="4" customWidth="1"/>
    <col min="7" max="7" width="11.625" style="4" customWidth="1"/>
    <col min="8" max="8" width="16.75390625" style="4" customWidth="1"/>
    <col min="9" max="9" width="12.375" style="4" customWidth="1"/>
    <col min="10" max="10" width="12.125" style="4" customWidth="1"/>
    <col min="11" max="11" width="17.875" style="15" customWidth="1"/>
    <col min="12" max="12" width="8.00390625" style="4" customWidth="1"/>
    <col min="13" max="16384" width="9.125" style="4" customWidth="1"/>
  </cols>
  <sheetData>
    <row r="1" spans="1:11" s="28" customFormat="1" ht="18" customHeight="1">
      <c r="A1" s="284" t="s">
        <v>199</v>
      </c>
      <c r="B1" s="163"/>
      <c r="E1" s="34"/>
      <c r="K1" s="108"/>
    </row>
    <row r="2" spans="1:11" s="28" customFormat="1" ht="12.75" customHeight="1">
      <c r="A2" s="284" t="s">
        <v>200</v>
      </c>
      <c r="B2" s="163"/>
      <c r="E2" s="34"/>
      <c r="K2" s="108"/>
    </row>
    <row r="3" spans="2:11" s="28" customFormat="1" ht="12.75" thickBot="1">
      <c r="B3" s="272" t="s">
        <v>108</v>
      </c>
      <c r="F3" s="52"/>
      <c r="K3" s="108"/>
    </row>
    <row r="4" spans="1:13" s="39" customFormat="1" ht="12.75" customHeight="1">
      <c r="A4" s="61"/>
      <c r="B4" s="62"/>
      <c r="C4" s="273" t="s">
        <v>90</v>
      </c>
      <c r="D4" s="273" t="s">
        <v>91</v>
      </c>
      <c r="E4" s="274" t="s">
        <v>92</v>
      </c>
      <c r="F4" s="275" t="s">
        <v>93</v>
      </c>
      <c r="G4" s="273" t="s">
        <v>40</v>
      </c>
      <c r="H4" s="273" t="s">
        <v>94</v>
      </c>
      <c r="I4" s="273" t="s">
        <v>95</v>
      </c>
      <c r="J4" s="273" t="s">
        <v>214</v>
      </c>
      <c r="K4" s="273" t="s">
        <v>184</v>
      </c>
      <c r="L4" s="53"/>
      <c r="M4" s="54"/>
    </row>
    <row r="5" spans="1:22" s="40" customFormat="1" ht="48" customHeight="1" thickBot="1">
      <c r="A5" s="63"/>
      <c r="B5" s="470" t="s">
        <v>33</v>
      </c>
      <c r="C5" s="276" t="s">
        <v>191</v>
      </c>
      <c r="D5" s="276" t="s">
        <v>98</v>
      </c>
      <c r="E5" s="276" t="s">
        <v>99</v>
      </c>
      <c r="F5" s="276" t="s">
        <v>100</v>
      </c>
      <c r="G5" s="276" t="s">
        <v>357</v>
      </c>
      <c r="H5" s="276" t="s">
        <v>192</v>
      </c>
      <c r="I5" s="276" t="s">
        <v>101</v>
      </c>
      <c r="J5" s="276" t="s">
        <v>209</v>
      </c>
      <c r="K5" s="276" t="s">
        <v>190</v>
      </c>
      <c r="L5" s="41"/>
      <c r="M5" s="38"/>
      <c r="N5" s="74"/>
      <c r="O5" s="74"/>
      <c r="P5" s="121"/>
      <c r="Q5" s="74"/>
      <c r="R5" s="74"/>
      <c r="S5" s="74"/>
      <c r="T5" s="74"/>
      <c r="U5" s="74"/>
      <c r="V5" s="74"/>
    </row>
    <row r="6" spans="2:22" s="8" customFormat="1" ht="12">
      <c r="B6" s="55"/>
      <c r="C6" s="18"/>
      <c r="D6" s="18"/>
      <c r="E6" s="18"/>
      <c r="F6" s="18"/>
      <c r="G6" s="18"/>
      <c r="H6" s="18"/>
      <c r="I6" s="18"/>
      <c r="J6" s="18"/>
      <c r="K6" s="19"/>
      <c r="L6" s="59"/>
      <c r="M6" s="60"/>
      <c r="N6" s="125"/>
      <c r="O6" s="125"/>
      <c r="P6" s="125"/>
      <c r="Q6" s="125"/>
      <c r="R6" s="125"/>
      <c r="S6" s="125"/>
      <c r="T6" s="125"/>
      <c r="U6" s="125"/>
      <c r="V6" s="125"/>
    </row>
    <row r="7" spans="1:36" ht="24.75" customHeight="1">
      <c r="A7" s="208">
        <v>1</v>
      </c>
      <c r="B7" s="314" t="s">
        <v>5</v>
      </c>
      <c r="C7" s="197">
        <v>80.55513169084502</v>
      </c>
      <c r="D7" s="197">
        <v>0.02728503971115629</v>
      </c>
      <c r="E7" s="245" t="s">
        <v>4</v>
      </c>
      <c r="F7" s="197">
        <v>1.7974215908122624</v>
      </c>
      <c r="G7" s="197">
        <v>4.871949620810219</v>
      </c>
      <c r="H7" s="197">
        <v>2.7804943179031802</v>
      </c>
      <c r="I7" s="245" t="s">
        <v>4</v>
      </c>
      <c r="J7" s="197">
        <v>9.967717739918164</v>
      </c>
      <c r="K7" s="160">
        <v>100</v>
      </c>
      <c r="L7" s="109"/>
      <c r="M7" s="109"/>
      <c r="N7" s="210"/>
      <c r="O7" s="210"/>
      <c r="P7" s="210"/>
      <c r="Q7" s="210"/>
      <c r="R7" s="210"/>
      <c r="S7" s="210"/>
      <c r="T7" s="210"/>
      <c r="U7" s="210"/>
      <c r="V7" s="221"/>
      <c r="W7" s="77"/>
      <c r="X7" s="114"/>
      <c r="Y7" s="114"/>
      <c r="Z7" s="114"/>
      <c r="AA7" s="114"/>
      <c r="AB7" s="114"/>
      <c r="AC7" s="114"/>
      <c r="AD7" s="114"/>
      <c r="AE7" s="114"/>
      <c r="AF7" s="242"/>
      <c r="AG7" s="114"/>
      <c r="AH7" s="114"/>
      <c r="AI7" s="114"/>
      <c r="AJ7" s="114"/>
    </row>
    <row r="8" spans="1:36" ht="12" customHeight="1">
      <c r="A8" s="208">
        <v>2</v>
      </c>
      <c r="B8" s="314" t="s">
        <v>6</v>
      </c>
      <c r="C8" s="197">
        <v>79.0796381222979</v>
      </c>
      <c r="D8" s="245" t="s">
        <v>4</v>
      </c>
      <c r="E8" s="245" t="s">
        <v>4</v>
      </c>
      <c r="F8" s="245" t="s">
        <v>4</v>
      </c>
      <c r="G8" s="197">
        <v>1.3179735025624133</v>
      </c>
      <c r="H8" s="197">
        <v>7.318643924785196</v>
      </c>
      <c r="I8" s="245" t="s">
        <v>4</v>
      </c>
      <c r="J8" s="197">
        <v>12.283744450354495</v>
      </c>
      <c r="K8" s="160">
        <v>99.99999999999999</v>
      </c>
      <c r="L8" s="109"/>
      <c r="M8" s="109"/>
      <c r="N8" s="210"/>
      <c r="O8" s="210"/>
      <c r="P8" s="210"/>
      <c r="Q8" s="210"/>
      <c r="R8" s="210"/>
      <c r="S8" s="210"/>
      <c r="T8" s="210"/>
      <c r="U8" s="210"/>
      <c r="V8" s="221"/>
      <c r="W8" s="77"/>
      <c r="X8" s="114"/>
      <c r="Y8" s="114"/>
      <c r="Z8" s="114"/>
      <c r="AA8" s="114"/>
      <c r="AB8" s="114"/>
      <c r="AC8" s="114"/>
      <c r="AD8" s="114"/>
      <c r="AE8" s="114"/>
      <c r="AF8" s="242"/>
      <c r="AG8" s="114"/>
      <c r="AH8" s="114"/>
      <c r="AI8" s="114"/>
      <c r="AJ8" s="114"/>
    </row>
    <row r="9" spans="1:36" ht="24">
      <c r="A9" s="208">
        <v>3</v>
      </c>
      <c r="B9" s="314" t="s">
        <v>168</v>
      </c>
      <c r="C9" s="197">
        <v>2.958762445930747</v>
      </c>
      <c r="D9" s="245" t="s">
        <v>4</v>
      </c>
      <c r="E9" s="245" t="s">
        <v>4</v>
      </c>
      <c r="F9" s="245" t="s">
        <v>4</v>
      </c>
      <c r="G9" s="197">
        <v>23.612013180658636</v>
      </c>
      <c r="H9" s="197">
        <v>73.42922437341063</v>
      </c>
      <c r="I9" s="245" t="s">
        <v>4</v>
      </c>
      <c r="J9" s="197" t="s">
        <v>4</v>
      </c>
      <c r="K9" s="160">
        <v>100.00000000000001</v>
      </c>
      <c r="L9" s="109"/>
      <c r="M9" s="109"/>
      <c r="N9" s="210"/>
      <c r="O9" s="210"/>
      <c r="P9" s="210"/>
      <c r="Q9" s="210"/>
      <c r="R9" s="210"/>
      <c r="S9" s="210"/>
      <c r="T9" s="210"/>
      <c r="U9" s="210"/>
      <c r="V9" s="221"/>
      <c r="W9" s="77"/>
      <c r="X9" s="114"/>
      <c r="Y9" s="114"/>
      <c r="Z9" s="114"/>
      <c r="AA9" s="114"/>
      <c r="AB9" s="114"/>
      <c r="AC9" s="114"/>
      <c r="AD9" s="114"/>
      <c r="AE9" s="114"/>
      <c r="AF9" s="242"/>
      <c r="AG9" s="114"/>
      <c r="AH9" s="114"/>
      <c r="AI9" s="114"/>
      <c r="AJ9" s="114"/>
    </row>
    <row r="10" spans="1:36" ht="12">
      <c r="A10" s="208">
        <v>4</v>
      </c>
      <c r="B10" s="314" t="s">
        <v>7</v>
      </c>
      <c r="C10" s="197">
        <v>0.20234479908709693</v>
      </c>
      <c r="D10" s="245" t="s">
        <v>4</v>
      </c>
      <c r="E10" s="245" t="s">
        <v>4</v>
      </c>
      <c r="F10" s="245">
        <v>1.9791433863235488</v>
      </c>
      <c r="G10" s="197">
        <v>82.06105518945618</v>
      </c>
      <c r="H10" s="197">
        <v>-45.47218834012208</v>
      </c>
      <c r="I10" s="245" t="s">
        <v>4</v>
      </c>
      <c r="J10" s="197">
        <v>61.22964496525526</v>
      </c>
      <c r="K10" s="160">
        <v>100</v>
      </c>
      <c r="L10" s="109"/>
      <c r="M10" s="109"/>
      <c r="N10" s="210"/>
      <c r="O10" s="210"/>
      <c r="P10" s="210"/>
      <c r="Q10" s="210"/>
      <c r="R10" s="210"/>
      <c r="S10" s="210"/>
      <c r="T10" s="210"/>
      <c r="U10" s="210"/>
      <c r="V10" s="221"/>
      <c r="W10" s="77"/>
      <c r="X10" s="114"/>
      <c r="Y10" s="114"/>
      <c r="Z10" s="114"/>
      <c r="AA10" s="114"/>
      <c r="AB10" s="114"/>
      <c r="AC10" s="114"/>
      <c r="AD10" s="114"/>
      <c r="AE10" s="114"/>
      <c r="AF10" s="242"/>
      <c r="AG10" s="114"/>
      <c r="AH10" s="114"/>
      <c r="AI10" s="114"/>
      <c r="AJ10" s="114"/>
    </row>
    <row r="11" spans="1:36" ht="24" customHeight="1">
      <c r="A11" s="208">
        <v>5</v>
      </c>
      <c r="B11" s="314" t="s">
        <v>337</v>
      </c>
      <c r="C11" s="197">
        <v>54.7770765358107</v>
      </c>
      <c r="D11" s="245" t="s">
        <v>4</v>
      </c>
      <c r="E11" s="245" t="s">
        <v>4</v>
      </c>
      <c r="F11" s="245" t="s">
        <v>4</v>
      </c>
      <c r="G11" s="197">
        <v>2.280188689365159</v>
      </c>
      <c r="H11" s="197">
        <v>0.2894309571499447</v>
      </c>
      <c r="I11" s="245" t="s">
        <v>4</v>
      </c>
      <c r="J11" s="197">
        <v>42.653303817674185</v>
      </c>
      <c r="K11" s="160">
        <v>100</v>
      </c>
      <c r="L11" s="109"/>
      <c r="M11" s="109"/>
      <c r="N11" s="210"/>
      <c r="O11" s="210"/>
      <c r="P11" s="210"/>
      <c r="Q11" s="210"/>
      <c r="R11" s="210"/>
      <c r="S11" s="210"/>
      <c r="T11" s="210"/>
      <c r="U11" s="210"/>
      <c r="V11" s="221"/>
      <c r="W11" s="77"/>
      <c r="X11" s="114"/>
      <c r="Y11" s="114"/>
      <c r="Z11" s="114"/>
      <c r="AA11" s="114"/>
      <c r="AB11" s="114"/>
      <c r="AC11" s="114"/>
      <c r="AD11" s="114"/>
      <c r="AE11" s="114"/>
      <c r="AF11" s="242"/>
      <c r="AG11" s="114"/>
      <c r="AH11" s="114"/>
      <c r="AI11" s="114"/>
      <c r="AJ11" s="114"/>
    </row>
    <row r="12" spans="1:36" ht="24.75" customHeight="1">
      <c r="A12" s="208">
        <v>6</v>
      </c>
      <c r="B12" s="314" t="s">
        <v>8</v>
      </c>
      <c r="C12" s="197">
        <v>86.9263251266466</v>
      </c>
      <c r="D12" s="197">
        <v>0.017909048270657927</v>
      </c>
      <c r="E12" s="245" t="s">
        <v>4</v>
      </c>
      <c r="F12" s="245" t="s">
        <v>4</v>
      </c>
      <c r="G12" s="197">
        <v>1.3761517886330739</v>
      </c>
      <c r="H12" s="197">
        <v>-0.09671830535361632</v>
      </c>
      <c r="I12" s="245" t="s">
        <v>4</v>
      </c>
      <c r="J12" s="197">
        <v>11.776332341803283</v>
      </c>
      <c r="K12" s="160">
        <v>100</v>
      </c>
      <c r="L12" s="109"/>
      <c r="M12" s="109"/>
      <c r="N12" s="210"/>
      <c r="O12" s="210"/>
      <c r="P12" s="210"/>
      <c r="Q12" s="210"/>
      <c r="R12" s="210"/>
      <c r="S12" s="210"/>
      <c r="T12" s="210"/>
      <c r="U12" s="210"/>
      <c r="V12" s="221"/>
      <c r="W12" s="77"/>
      <c r="X12" s="114"/>
      <c r="Y12" s="114"/>
      <c r="Z12" s="114"/>
      <c r="AA12" s="114"/>
      <c r="AB12" s="114"/>
      <c r="AC12" s="114"/>
      <c r="AD12" s="114"/>
      <c r="AE12" s="114"/>
      <c r="AF12" s="242"/>
      <c r="AG12" s="114"/>
      <c r="AH12" s="114"/>
      <c r="AI12" s="114"/>
      <c r="AJ12" s="114"/>
    </row>
    <row r="13" spans="1:36" ht="36.75" customHeight="1">
      <c r="A13" s="199">
        <v>7</v>
      </c>
      <c r="B13" s="314" t="s">
        <v>9</v>
      </c>
      <c r="C13" s="197">
        <v>76.11197741290427</v>
      </c>
      <c r="D13" s="197">
        <v>0.12661787057291246</v>
      </c>
      <c r="E13" s="245" t="s">
        <v>4</v>
      </c>
      <c r="F13" s="245" t="s">
        <v>4</v>
      </c>
      <c r="G13" s="197">
        <v>0.45908795736771085</v>
      </c>
      <c r="H13" s="197">
        <v>0.3384646203989585</v>
      </c>
      <c r="I13" s="245" t="s">
        <v>4</v>
      </c>
      <c r="J13" s="197">
        <v>22.96385213875614</v>
      </c>
      <c r="K13" s="160">
        <v>99.99999999999999</v>
      </c>
      <c r="L13" s="109"/>
      <c r="M13" s="109"/>
      <c r="N13" s="210"/>
      <c r="O13" s="210"/>
      <c r="P13" s="210"/>
      <c r="Q13" s="210"/>
      <c r="R13" s="210"/>
      <c r="S13" s="210"/>
      <c r="T13" s="210"/>
      <c r="U13" s="210"/>
      <c r="V13" s="221"/>
      <c r="W13" s="77"/>
      <c r="X13" s="114"/>
      <c r="Y13" s="114"/>
      <c r="Z13" s="114"/>
      <c r="AA13" s="114"/>
      <c r="AB13" s="114"/>
      <c r="AC13" s="114"/>
      <c r="AD13" s="114"/>
      <c r="AE13" s="114"/>
      <c r="AF13" s="242"/>
      <c r="AG13" s="114"/>
      <c r="AH13" s="114"/>
      <c r="AI13" s="114"/>
      <c r="AJ13" s="114"/>
    </row>
    <row r="14" spans="1:36" ht="48" customHeight="1">
      <c r="A14" s="199">
        <v>8</v>
      </c>
      <c r="B14" s="314" t="s">
        <v>10</v>
      </c>
      <c r="C14" s="197">
        <v>91.92527262503798</v>
      </c>
      <c r="D14" s="197">
        <v>0.017675336030260558</v>
      </c>
      <c r="E14" s="245" t="s">
        <v>4</v>
      </c>
      <c r="F14" s="245" t="s">
        <v>4</v>
      </c>
      <c r="G14" s="197">
        <v>1.129293032529002</v>
      </c>
      <c r="H14" s="197">
        <v>1.0151519148936181</v>
      </c>
      <c r="I14" s="245" t="s">
        <v>4</v>
      </c>
      <c r="J14" s="197">
        <v>5.912607091509145</v>
      </c>
      <c r="K14" s="160">
        <v>100.00000000000001</v>
      </c>
      <c r="L14" s="109"/>
      <c r="M14" s="109"/>
      <c r="N14" s="210"/>
      <c r="O14" s="210"/>
      <c r="P14" s="210"/>
      <c r="Q14" s="210"/>
      <c r="R14" s="210"/>
      <c r="S14" s="210"/>
      <c r="T14" s="210"/>
      <c r="U14" s="210"/>
      <c r="V14" s="221"/>
      <c r="W14" s="77"/>
      <c r="X14" s="114"/>
      <c r="Y14" s="114"/>
      <c r="Z14" s="114"/>
      <c r="AA14" s="114"/>
      <c r="AB14" s="114"/>
      <c r="AC14" s="114"/>
      <c r="AD14" s="114"/>
      <c r="AE14" s="114"/>
      <c r="AF14" s="242"/>
      <c r="AG14" s="114"/>
      <c r="AH14" s="114"/>
      <c r="AI14" s="114"/>
      <c r="AJ14" s="114"/>
    </row>
    <row r="15" spans="1:36" ht="25.5" customHeight="1">
      <c r="A15" s="199">
        <v>9</v>
      </c>
      <c r="B15" s="314" t="s">
        <v>11</v>
      </c>
      <c r="C15" s="197">
        <v>71.1415279246556</v>
      </c>
      <c r="D15" s="197">
        <v>0.13061409234919485</v>
      </c>
      <c r="E15" s="245" t="s">
        <v>4</v>
      </c>
      <c r="F15" s="245" t="s">
        <v>4</v>
      </c>
      <c r="G15" s="197">
        <v>28.736372745849653</v>
      </c>
      <c r="H15" s="197">
        <v>-0.5883247170466074</v>
      </c>
      <c r="I15" s="245" t="s">
        <v>4</v>
      </c>
      <c r="J15" s="197">
        <v>0.5798099541921435</v>
      </c>
      <c r="K15" s="160">
        <v>99.99999999999999</v>
      </c>
      <c r="L15" s="109"/>
      <c r="M15" s="109"/>
      <c r="N15" s="210"/>
      <c r="O15" s="210"/>
      <c r="P15" s="210"/>
      <c r="Q15" s="210"/>
      <c r="R15" s="210"/>
      <c r="S15" s="210"/>
      <c r="T15" s="210"/>
      <c r="U15" s="210"/>
      <c r="V15" s="221"/>
      <c r="W15" s="77"/>
      <c r="X15" s="114"/>
      <c r="Y15" s="114"/>
      <c r="Z15" s="114"/>
      <c r="AA15" s="114"/>
      <c r="AB15" s="114"/>
      <c r="AC15" s="114"/>
      <c r="AD15" s="114"/>
      <c r="AE15" s="114"/>
      <c r="AF15" s="242"/>
      <c r="AG15" s="114"/>
      <c r="AH15" s="114"/>
      <c r="AI15" s="114"/>
      <c r="AJ15" s="114"/>
    </row>
    <row r="16" spans="1:36" ht="36.75" customHeight="1">
      <c r="A16" s="199">
        <v>10</v>
      </c>
      <c r="B16" s="316" t="s">
        <v>345</v>
      </c>
      <c r="C16" s="197">
        <v>67.2433016570632</v>
      </c>
      <c r="D16" s="197">
        <v>0.1675207107246195</v>
      </c>
      <c r="E16" s="245" t="s">
        <v>4</v>
      </c>
      <c r="F16" s="245" t="s">
        <v>4</v>
      </c>
      <c r="G16" s="197">
        <v>18.857626213338598</v>
      </c>
      <c r="H16" s="197">
        <v>2.5418117286521844</v>
      </c>
      <c r="I16" s="245" t="s">
        <v>4</v>
      </c>
      <c r="J16" s="197">
        <v>11.189739690221392</v>
      </c>
      <c r="K16" s="160">
        <v>99.99999999999999</v>
      </c>
      <c r="L16" s="109"/>
      <c r="M16" s="109"/>
      <c r="N16" s="210"/>
      <c r="O16" s="210"/>
      <c r="P16" s="210"/>
      <c r="Q16" s="210"/>
      <c r="R16" s="210"/>
      <c r="S16" s="210"/>
      <c r="T16" s="210"/>
      <c r="U16" s="210"/>
      <c r="V16" s="221"/>
      <c r="W16" s="77"/>
      <c r="X16" s="114"/>
      <c r="Y16" s="114"/>
      <c r="Z16" s="114"/>
      <c r="AA16" s="114"/>
      <c r="AB16" s="114"/>
      <c r="AC16" s="114"/>
      <c r="AD16" s="114"/>
      <c r="AE16" s="114"/>
      <c r="AF16" s="242"/>
      <c r="AG16" s="114"/>
      <c r="AH16" s="114"/>
      <c r="AI16" s="114"/>
      <c r="AJ16" s="114"/>
    </row>
    <row r="17" spans="1:36" ht="24.75" customHeight="1">
      <c r="A17" s="199">
        <v>11</v>
      </c>
      <c r="B17" s="316" t="s">
        <v>346</v>
      </c>
      <c r="C17" s="197">
        <v>63.06621288061751</v>
      </c>
      <c r="D17" s="197">
        <v>0.16855487177217396</v>
      </c>
      <c r="E17" s="245" t="s">
        <v>4</v>
      </c>
      <c r="F17" s="245" t="s">
        <v>4</v>
      </c>
      <c r="G17" s="197">
        <v>11.047113944082094</v>
      </c>
      <c r="H17" s="197">
        <v>-4.563994928050334</v>
      </c>
      <c r="I17" s="245" t="s">
        <v>4</v>
      </c>
      <c r="J17" s="197">
        <v>30.28211323157855</v>
      </c>
      <c r="K17" s="160">
        <v>100</v>
      </c>
      <c r="L17" s="109"/>
      <c r="M17" s="109"/>
      <c r="N17" s="210"/>
      <c r="O17" s="210"/>
      <c r="P17" s="210"/>
      <c r="Q17" s="210"/>
      <c r="R17" s="210"/>
      <c r="S17" s="210"/>
      <c r="T17" s="210"/>
      <c r="U17" s="210"/>
      <c r="V17" s="221"/>
      <c r="W17" s="77"/>
      <c r="X17" s="114"/>
      <c r="Y17" s="114"/>
      <c r="Z17" s="114"/>
      <c r="AA17" s="114"/>
      <c r="AB17" s="114"/>
      <c r="AC17" s="114"/>
      <c r="AD17" s="114"/>
      <c r="AE17" s="114"/>
      <c r="AF17" s="242"/>
      <c r="AG17" s="114"/>
      <c r="AH17" s="114"/>
      <c r="AI17" s="114"/>
      <c r="AJ17" s="114"/>
    </row>
    <row r="18" spans="1:36" ht="12">
      <c r="A18" s="199">
        <v>12</v>
      </c>
      <c r="B18" s="316" t="s">
        <v>12</v>
      </c>
      <c r="C18" s="197">
        <v>0.019192917716247423</v>
      </c>
      <c r="D18" s="245" t="s">
        <v>4</v>
      </c>
      <c r="E18" s="245" t="s">
        <v>4</v>
      </c>
      <c r="F18" s="245" t="s">
        <v>4</v>
      </c>
      <c r="G18" s="197">
        <v>2.017281986605807</v>
      </c>
      <c r="H18" s="197">
        <v>-8.819377160463358</v>
      </c>
      <c r="I18" s="245" t="s">
        <v>4</v>
      </c>
      <c r="J18" s="197">
        <v>106.78290225614131</v>
      </c>
      <c r="K18" s="160">
        <v>100.00000000000001</v>
      </c>
      <c r="L18" s="109"/>
      <c r="M18" s="109"/>
      <c r="N18" s="210"/>
      <c r="O18" s="210"/>
      <c r="P18" s="210"/>
      <c r="Q18" s="210"/>
      <c r="R18" s="210"/>
      <c r="S18" s="210"/>
      <c r="T18" s="210"/>
      <c r="U18" s="210"/>
      <c r="V18" s="221"/>
      <c r="W18" s="77"/>
      <c r="X18" s="114"/>
      <c r="Y18" s="114"/>
      <c r="Z18" s="114"/>
      <c r="AA18" s="114"/>
      <c r="AB18" s="114"/>
      <c r="AC18" s="114"/>
      <c r="AD18" s="114"/>
      <c r="AE18" s="114"/>
      <c r="AF18" s="242"/>
      <c r="AG18" s="114"/>
      <c r="AH18" s="114"/>
      <c r="AI18" s="114"/>
      <c r="AJ18" s="114"/>
    </row>
    <row r="19" spans="1:36" ht="24" customHeight="1">
      <c r="A19" s="199">
        <v>13</v>
      </c>
      <c r="B19" s="316" t="s">
        <v>13</v>
      </c>
      <c r="C19" s="197">
        <v>58.07332218253699</v>
      </c>
      <c r="D19" s="197">
        <v>0.001171123999803444</v>
      </c>
      <c r="E19" s="245" t="s">
        <v>4</v>
      </c>
      <c r="F19" s="245" t="s">
        <v>4</v>
      </c>
      <c r="G19" s="197">
        <v>2.891012353085433</v>
      </c>
      <c r="H19" s="197">
        <v>27.79469510631884</v>
      </c>
      <c r="I19" s="245" t="s">
        <v>4</v>
      </c>
      <c r="J19" s="197">
        <v>11.239799234058943</v>
      </c>
      <c r="K19" s="160">
        <v>100</v>
      </c>
      <c r="L19" s="109"/>
      <c r="M19" s="109"/>
      <c r="N19" s="210"/>
      <c r="O19" s="210"/>
      <c r="P19" s="210"/>
      <c r="Q19" s="210"/>
      <c r="R19" s="210"/>
      <c r="S19" s="210"/>
      <c r="T19" s="210"/>
      <c r="U19" s="210"/>
      <c r="V19" s="221"/>
      <c r="W19" s="77"/>
      <c r="X19" s="114"/>
      <c r="Y19" s="114"/>
      <c r="Z19" s="114"/>
      <c r="AA19" s="114"/>
      <c r="AB19" s="114"/>
      <c r="AC19" s="114"/>
      <c r="AD19" s="114"/>
      <c r="AE19" s="114"/>
      <c r="AF19" s="242"/>
      <c r="AG19" s="114"/>
      <c r="AH19" s="114"/>
      <c r="AI19" s="114"/>
      <c r="AJ19" s="114"/>
    </row>
    <row r="20" spans="1:36" ht="60" customHeight="1">
      <c r="A20" s="199">
        <v>14</v>
      </c>
      <c r="B20" s="316" t="s">
        <v>206</v>
      </c>
      <c r="C20" s="197">
        <v>78.00097166829251</v>
      </c>
      <c r="D20" s="245" t="s">
        <v>4</v>
      </c>
      <c r="E20" s="245" t="s">
        <v>4</v>
      </c>
      <c r="F20" s="245" t="s">
        <v>4</v>
      </c>
      <c r="G20" s="197">
        <v>0.18658132431555446</v>
      </c>
      <c r="H20" s="197">
        <v>-0.11780507211238303</v>
      </c>
      <c r="I20" s="245" t="s">
        <v>4</v>
      </c>
      <c r="J20" s="197">
        <v>21.93025207950432</v>
      </c>
      <c r="K20" s="160">
        <v>100</v>
      </c>
      <c r="L20" s="109"/>
      <c r="M20" s="109"/>
      <c r="N20" s="210"/>
      <c r="O20" s="210"/>
      <c r="P20" s="210"/>
      <c r="Q20" s="210"/>
      <c r="R20" s="210"/>
      <c r="S20" s="210"/>
      <c r="T20" s="210"/>
      <c r="U20" s="210"/>
      <c r="V20" s="221"/>
      <c r="W20" s="77"/>
      <c r="X20" s="114"/>
      <c r="Y20" s="114"/>
      <c r="Z20" s="114"/>
      <c r="AA20" s="114"/>
      <c r="AB20" s="114"/>
      <c r="AC20" s="114"/>
      <c r="AD20" s="114"/>
      <c r="AE20" s="114"/>
      <c r="AF20" s="242"/>
      <c r="AG20" s="114"/>
      <c r="AH20" s="114"/>
      <c r="AI20" s="114"/>
      <c r="AJ20" s="114"/>
    </row>
    <row r="21" spans="1:36" ht="24.75" customHeight="1">
      <c r="A21" s="199">
        <v>15</v>
      </c>
      <c r="B21" s="316" t="s">
        <v>14</v>
      </c>
      <c r="C21" s="197">
        <v>57.73081840094984</v>
      </c>
      <c r="D21" s="197">
        <v>0.1585067391955467</v>
      </c>
      <c r="E21" s="245" t="s">
        <v>4</v>
      </c>
      <c r="F21" s="245" t="s">
        <v>4</v>
      </c>
      <c r="G21" s="197">
        <v>3.347375466426259</v>
      </c>
      <c r="H21" s="197">
        <v>-2.804914485243459</v>
      </c>
      <c r="I21" s="197">
        <v>34.25370624128934</v>
      </c>
      <c r="J21" s="197">
        <v>7.314507637382473</v>
      </c>
      <c r="K21" s="160">
        <v>100.00000000000001</v>
      </c>
      <c r="L21" s="109"/>
      <c r="M21" s="109"/>
      <c r="N21" s="210"/>
      <c r="O21" s="210"/>
      <c r="P21" s="210"/>
      <c r="Q21" s="210"/>
      <c r="R21" s="210"/>
      <c r="S21" s="210"/>
      <c r="T21" s="210"/>
      <c r="U21" s="210"/>
      <c r="V21" s="221"/>
      <c r="W21" s="77"/>
      <c r="X21" s="114"/>
      <c r="Y21" s="114"/>
      <c r="Z21" s="114"/>
      <c r="AA21" s="114"/>
      <c r="AB21" s="114"/>
      <c r="AC21" s="114"/>
      <c r="AD21" s="114"/>
      <c r="AE21" s="114"/>
      <c r="AF21" s="242"/>
      <c r="AG21" s="114"/>
      <c r="AH21" s="114"/>
      <c r="AI21" s="114"/>
      <c r="AJ21" s="114"/>
    </row>
    <row r="22" spans="1:36" ht="24" customHeight="1">
      <c r="A22" s="199">
        <v>16</v>
      </c>
      <c r="B22" s="316" t="s">
        <v>15</v>
      </c>
      <c r="C22" s="197">
        <v>18.6220967455371</v>
      </c>
      <c r="D22" s="245" t="s">
        <v>4</v>
      </c>
      <c r="E22" s="245" t="s">
        <v>4</v>
      </c>
      <c r="F22" s="197">
        <v>0.08377835413018014</v>
      </c>
      <c r="G22" s="197">
        <v>81.27978217069007</v>
      </c>
      <c r="H22" s="197">
        <v>0.0006805672453701348</v>
      </c>
      <c r="I22" s="245" t="s">
        <v>4</v>
      </c>
      <c r="J22" s="197">
        <v>0.013662162397281585</v>
      </c>
      <c r="K22" s="160">
        <v>100</v>
      </c>
      <c r="L22" s="109"/>
      <c r="M22" s="109"/>
      <c r="N22" s="210"/>
      <c r="O22" s="210"/>
      <c r="P22" s="210"/>
      <c r="Q22" s="210"/>
      <c r="R22" s="210"/>
      <c r="S22" s="210"/>
      <c r="T22" s="210"/>
      <c r="U22" s="210"/>
      <c r="V22" s="221"/>
      <c r="W22" s="77"/>
      <c r="X22" s="114"/>
      <c r="Y22" s="114"/>
      <c r="Z22" s="114"/>
      <c r="AA22" s="114"/>
      <c r="AB22" s="114"/>
      <c r="AC22" s="114"/>
      <c r="AD22" s="114"/>
      <c r="AE22" s="114"/>
      <c r="AF22" s="242"/>
      <c r="AG22" s="114"/>
      <c r="AH22" s="114"/>
      <c r="AI22" s="114"/>
      <c r="AJ22" s="114"/>
    </row>
    <row r="23" spans="1:36" ht="25.5" customHeight="1">
      <c r="A23" s="199">
        <v>17</v>
      </c>
      <c r="B23" s="316" t="s">
        <v>16</v>
      </c>
      <c r="C23" s="197">
        <v>63.866318887671426</v>
      </c>
      <c r="D23" s="245" t="s">
        <v>4</v>
      </c>
      <c r="E23" s="245" t="s">
        <v>4</v>
      </c>
      <c r="F23" s="245" t="s">
        <v>4</v>
      </c>
      <c r="G23" s="197">
        <v>35.89243162411928</v>
      </c>
      <c r="H23" s="197">
        <v>0.24124948820930225</v>
      </c>
      <c r="I23" s="245" t="s">
        <v>4</v>
      </c>
      <c r="J23" s="245" t="s">
        <v>4</v>
      </c>
      <c r="K23" s="160">
        <v>100.00000000000001</v>
      </c>
      <c r="L23" s="109"/>
      <c r="M23" s="109"/>
      <c r="N23" s="210"/>
      <c r="O23" s="210"/>
      <c r="P23" s="210"/>
      <c r="Q23" s="210"/>
      <c r="R23" s="210"/>
      <c r="S23" s="210"/>
      <c r="T23" s="210"/>
      <c r="U23" s="210"/>
      <c r="V23" s="221"/>
      <c r="W23" s="77"/>
      <c r="X23" s="114"/>
      <c r="Y23" s="114"/>
      <c r="Z23" s="114"/>
      <c r="AA23" s="114"/>
      <c r="AB23" s="114"/>
      <c r="AC23" s="114"/>
      <c r="AD23" s="114"/>
      <c r="AE23" s="114"/>
      <c r="AF23" s="242"/>
      <c r="AG23" s="114"/>
      <c r="AH23" s="114"/>
      <c r="AI23" s="114"/>
      <c r="AJ23" s="114"/>
    </row>
    <row r="24" spans="1:36" s="15" customFormat="1" ht="25.5" customHeight="1">
      <c r="A24" s="199">
        <v>18</v>
      </c>
      <c r="B24" s="316" t="s">
        <v>17</v>
      </c>
      <c r="C24" s="197">
        <v>79.04233030142088</v>
      </c>
      <c r="D24" s="245" t="s">
        <v>4</v>
      </c>
      <c r="E24" s="245" t="s">
        <v>4</v>
      </c>
      <c r="F24" s="245" t="s">
        <v>4</v>
      </c>
      <c r="G24" s="197">
        <v>22.105117739160026</v>
      </c>
      <c r="H24" s="197">
        <v>-1.14744804058091</v>
      </c>
      <c r="I24" s="245" t="s">
        <v>4</v>
      </c>
      <c r="J24" s="245" t="s">
        <v>4</v>
      </c>
      <c r="K24" s="160">
        <v>99.99999999999999</v>
      </c>
      <c r="L24" s="109"/>
      <c r="M24" s="109"/>
      <c r="N24" s="210"/>
      <c r="O24" s="210"/>
      <c r="P24" s="210"/>
      <c r="Q24" s="210"/>
      <c r="R24" s="210"/>
      <c r="S24" s="210"/>
      <c r="T24" s="210"/>
      <c r="U24" s="210"/>
      <c r="V24" s="221"/>
      <c r="W24" s="77"/>
      <c r="X24" s="114"/>
      <c r="Y24" s="114"/>
      <c r="Z24" s="114"/>
      <c r="AA24" s="114"/>
      <c r="AB24" s="114"/>
      <c r="AC24" s="114"/>
      <c r="AD24" s="114"/>
      <c r="AE24" s="114"/>
      <c r="AF24" s="242"/>
      <c r="AG24" s="241"/>
      <c r="AH24" s="241"/>
      <c r="AI24" s="241"/>
      <c r="AJ24" s="241"/>
    </row>
    <row r="25" spans="1:36" ht="25.5" customHeight="1" thickBot="1">
      <c r="A25" s="215">
        <v>19</v>
      </c>
      <c r="B25" s="317" t="s">
        <v>18</v>
      </c>
      <c r="C25" s="239">
        <v>54.53046541864852</v>
      </c>
      <c r="D25" s="239" t="s">
        <v>4</v>
      </c>
      <c r="E25" s="239" t="s">
        <v>4</v>
      </c>
      <c r="F25" s="239">
        <v>1.5487787220775189</v>
      </c>
      <c r="G25" s="239">
        <v>44.245984475526065</v>
      </c>
      <c r="H25" s="239">
        <v>-0.325228616252105</v>
      </c>
      <c r="I25" s="239" t="s">
        <v>4</v>
      </c>
      <c r="J25" s="239" t="s">
        <v>4</v>
      </c>
      <c r="K25" s="240">
        <v>100</v>
      </c>
      <c r="L25" s="109"/>
      <c r="M25" s="109"/>
      <c r="N25" s="210"/>
      <c r="O25" s="210"/>
      <c r="P25" s="210"/>
      <c r="Q25" s="210"/>
      <c r="R25" s="210"/>
      <c r="S25" s="210"/>
      <c r="T25" s="210"/>
      <c r="U25" s="210"/>
      <c r="V25" s="221"/>
      <c r="W25" s="77"/>
      <c r="X25" s="114"/>
      <c r="Y25" s="114"/>
      <c r="Z25" s="114"/>
      <c r="AA25" s="114"/>
      <c r="AB25" s="114"/>
      <c r="AC25" s="114"/>
      <c r="AD25" s="114"/>
      <c r="AE25" s="114"/>
      <c r="AF25" s="242"/>
      <c r="AG25" s="114"/>
      <c r="AH25" s="114"/>
      <c r="AI25" s="114"/>
      <c r="AJ25" s="114"/>
    </row>
    <row r="26" spans="1:36" ht="15.75" customHeight="1">
      <c r="A26" s="284" t="s">
        <v>113</v>
      </c>
      <c r="B26" s="163"/>
      <c r="C26" s="197"/>
      <c r="D26" s="197"/>
      <c r="E26" s="197"/>
      <c r="F26" s="197"/>
      <c r="G26" s="197"/>
      <c r="H26" s="197"/>
      <c r="I26" s="197"/>
      <c r="J26" s="197"/>
      <c r="K26" s="160"/>
      <c r="L26" s="109"/>
      <c r="M26" s="109"/>
      <c r="N26" s="210"/>
      <c r="O26" s="210"/>
      <c r="P26" s="210"/>
      <c r="Q26" s="210"/>
      <c r="R26" s="210"/>
      <c r="S26" s="210"/>
      <c r="T26" s="210"/>
      <c r="U26" s="210"/>
      <c r="V26" s="221"/>
      <c r="W26" s="77"/>
      <c r="X26" s="114"/>
      <c r="Y26" s="114"/>
      <c r="Z26" s="114"/>
      <c r="AA26" s="114"/>
      <c r="AB26" s="114"/>
      <c r="AC26" s="114"/>
      <c r="AD26" s="114"/>
      <c r="AE26" s="114"/>
      <c r="AF26" s="242"/>
      <c r="AG26" s="114"/>
      <c r="AH26" s="114"/>
      <c r="AI26" s="114"/>
      <c r="AJ26" s="114"/>
    </row>
    <row r="27" spans="1:36" ht="15.75" customHeight="1" thickBot="1">
      <c r="A27" s="199"/>
      <c r="B27" s="272" t="s">
        <v>108</v>
      </c>
      <c r="C27" s="197"/>
      <c r="D27" s="197"/>
      <c r="E27" s="197"/>
      <c r="F27" s="197"/>
      <c r="G27" s="197"/>
      <c r="H27" s="197"/>
      <c r="I27" s="197"/>
      <c r="J27" s="197"/>
      <c r="K27" s="160"/>
      <c r="L27" s="109"/>
      <c r="M27" s="109"/>
      <c r="N27" s="210"/>
      <c r="O27" s="210"/>
      <c r="P27" s="210"/>
      <c r="Q27" s="210"/>
      <c r="R27" s="210"/>
      <c r="S27" s="210"/>
      <c r="T27" s="210"/>
      <c r="U27" s="210"/>
      <c r="V27" s="221"/>
      <c r="W27" s="77"/>
      <c r="X27" s="114"/>
      <c r="Y27" s="114"/>
      <c r="Z27" s="114"/>
      <c r="AA27" s="114"/>
      <c r="AB27" s="114"/>
      <c r="AC27" s="114"/>
      <c r="AD27" s="114"/>
      <c r="AE27" s="114"/>
      <c r="AF27" s="242"/>
      <c r="AG27" s="114"/>
      <c r="AH27" s="114"/>
      <c r="AI27" s="114"/>
      <c r="AJ27" s="114"/>
    </row>
    <row r="28" spans="1:36" ht="24" customHeight="1">
      <c r="A28" s="61"/>
      <c r="B28" s="62"/>
      <c r="C28" s="273" t="s">
        <v>90</v>
      </c>
      <c r="D28" s="273" t="s">
        <v>91</v>
      </c>
      <c r="E28" s="274" t="s">
        <v>92</v>
      </c>
      <c r="F28" s="275" t="s">
        <v>93</v>
      </c>
      <c r="G28" s="273" t="s">
        <v>40</v>
      </c>
      <c r="H28" s="273" t="s">
        <v>94</v>
      </c>
      <c r="I28" s="273" t="s">
        <v>95</v>
      </c>
      <c r="J28" s="273" t="s">
        <v>203</v>
      </c>
      <c r="K28" s="273" t="s">
        <v>184</v>
      </c>
      <c r="L28" s="109"/>
      <c r="M28" s="109"/>
      <c r="N28" s="210"/>
      <c r="O28" s="210"/>
      <c r="P28" s="210"/>
      <c r="Q28" s="210"/>
      <c r="R28" s="210"/>
      <c r="S28" s="210"/>
      <c r="T28" s="210"/>
      <c r="U28" s="210"/>
      <c r="V28" s="221"/>
      <c r="W28" s="77"/>
      <c r="X28" s="114"/>
      <c r="Y28" s="114"/>
      <c r="Z28" s="114"/>
      <c r="AA28" s="114"/>
      <c r="AB28" s="114"/>
      <c r="AC28" s="114"/>
      <c r="AD28" s="114"/>
      <c r="AE28" s="114"/>
      <c r="AF28" s="242"/>
      <c r="AG28" s="114"/>
      <c r="AH28" s="114"/>
      <c r="AI28" s="114"/>
      <c r="AJ28" s="114"/>
    </row>
    <row r="29" spans="1:36" ht="48" customHeight="1" thickBot="1">
      <c r="A29" s="63"/>
      <c r="B29" s="470" t="s">
        <v>33</v>
      </c>
      <c r="C29" s="276" t="s">
        <v>191</v>
      </c>
      <c r="D29" s="276" t="s">
        <v>98</v>
      </c>
      <c r="E29" s="276" t="s">
        <v>99</v>
      </c>
      <c r="F29" s="276" t="s">
        <v>100</v>
      </c>
      <c r="G29" s="276" t="s">
        <v>357</v>
      </c>
      <c r="H29" s="276" t="s">
        <v>192</v>
      </c>
      <c r="I29" s="276" t="s">
        <v>101</v>
      </c>
      <c r="J29" s="276" t="s">
        <v>209</v>
      </c>
      <c r="K29" s="276" t="s">
        <v>190</v>
      </c>
      <c r="L29" s="109"/>
      <c r="M29" s="109"/>
      <c r="N29" s="210"/>
      <c r="O29" s="210"/>
      <c r="P29" s="210"/>
      <c r="Q29" s="210"/>
      <c r="R29" s="210"/>
      <c r="S29" s="210"/>
      <c r="T29" s="210"/>
      <c r="U29" s="210"/>
      <c r="V29" s="221"/>
      <c r="W29" s="77"/>
      <c r="X29" s="114"/>
      <c r="Y29" s="114"/>
      <c r="Z29" s="114"/>
      <c r="AA29" s="114"/>
      <c r="AB29" s="114"/>
      <c r="AC29" s="114"/>
      <c r="AD29" s="114"/>
      <c r="AE29" s="114"/>
      <c r="AF29" s="242"/>
      <c r="AG29" s="114"/>
      <c r="AH29" s="114"/>
      <c r="AI29" s="114"/>
      <c r="AJ29" s="114"/>
    </row>
    <row r="30" spans="1:36" ht="12" customHeight="1">
      <c r="A30" s="199"/>
      <c r="B30" s="214"/>
      <c r="C30" s="197"/>
      <c r="D30" s="197"/>
      <c r="E30" s="197"/>
      <c r="F30" s="197"/>
      <c r="G30" s="197"/>
      <c r="H30" s="197"/>
      <c r="I30" s="197"/>
      <c r="J30" s="197"/>
      <c r="K30" s="160"/>
      <c r="L30" s="109"/>
      <c r="M30" s="109"/>
      <c r="N30" s="210"/>
      <c r="O30" s="210"/>
      <c r="P30" s="210"/>
      <c r="Q30" s="210"/>
      <c r="R30" s="210"/>
      <c r="S30" s="210"/>
      <c r="T30" s="210"/>
      <c r="U30" s="210"/>
      <c r="V30" s="221"/>
      <c r="W30" s="77"/>
      <c r="X30" s="114"/>
      <c r="Y30" s="114"/>
      <c r="Z30" s="114"/>
      <c r="AA30" s="114"/>
      <c r="AB30" s="114"/>
      <c r="AC30" s="114"/>
      <c r="AD30" s="114"/>
      <c r="AE30" s="114"/>
      <c r="AF30" s="242"/>
      <c r="AG30" s="114"/>
      <c r="AH30" s="114"/>
      <c r="AI30" s="114"/>
      <c r="AJ30" s="114"/>
    </row>
    <row r="31" spans="1:36" ht="13.5" customHeight="1">
      <c r="A31" s="199">
        <v>20</v>
      </c>
      <c r="B31" s="314" t="s">
        <v>19</v>
      </c>
      <c r="C31" s="197">
        <v>5.132263095830649</v>
      </c>
      <c r="D31" s="245" t="s">
        <v>4</v>
      </c>
      <c r="E31" s="245" t="s">
        <v>4</v>
      </c>
      <c r="F31" s="197" t="s">
        <v>4</v>
      </c>
      <c r="G31" s="197">
        <v>80.02982976725185</v>
      </c>
      <c r="H31" s="197">
        <v>5.379404342944301</v>
      </c>
      <c r="I31" s="245" t="s">
        <v>4</v>
      </c>
      <c r="J31" s="197">
        <v>9.458502793973194</v>
      </c>
      <c r="K31" s="160">
        <v>100</v>
      </c>
      <c r="L31" s="109"/>
      <c r="M31" s="109"/>
      <c r="N31" s="210"/>
      <c r="O31" s="210"/>
      <c r="P31" s="210"/>
      <c r="Q31" s="210"/>
      <c r="R31" s="210"/>
      <c r="S31" s="210"/>
      <c r="T31" s="210"/>
      <c r="U31" s="210"/>
      <c r="V31" s="211"/>
      <c r="W31" s="77"/>
      <c r="X31" s="114"/>
      <c r="Y31" s="114"/>
      <c r="Z31" s="114"/>
      <c r="AA31" s="114"/>
      <c r="AB31" s="114"/>
      <c r="AC31" s="114"/>
      <c r="AD31" s="114"/>
      <c r="AE31" s="114"/>
      <c r="AF31" s="242"/>
      <c r="AG31" s="114"/>
      <c r="AH31" s="114"/>
      <c r="AI31" s="114"/>
      <c r="AJ31" s="114"/>
    </row>
    <row r="32" spans="1:36" s="15" customFormat="1" ht="24" customHeight="1">
      <c r="A32" s="199">
        <v>21</v>
      </c>
      <c r="B32" s="314" t="s">
        <v>201</v>
      </c>
      <c r="C32" s="197">
        <v>72.24456732011872</v>
      </c>
      <c r="D32" s="197">
        <v>0.08182178507514004</v>
      </c>
      <c r="E32" s="245" t="s">
        <v>4</v>
      </c>
      <c r="F32" s="197">
        <v>0.1937928107791695</v>
      </c>
      <c r="G32" s="197">
        <v>9.329528643747073</v>
      </c>
      <c r="H32" s="197">
        <v>3.677750019289705</v>
      </c>
      <c r="I32" s="197">
        <v>0.12391068357312622</v>
      </c>
      <c r="J32" s="197">
        <v>14.348628737417082</v>
      </c>
      <c r="K32" s="160">
        <v>100.00000000000001</v>
      </c>
      <c r="L32" s="109"/>
      <c r="M32" s="109"/>
      <c r="N32" s="210"/>
      <c r="O32" s="210"/>
      <c r="P32" s="210"/>
      <c r="Q32" s="210"/>
      <c r="R32" s="210"/>
      <c r="S32" s="210"/>
      <c r="T32" s="210"/>
      <c r="U32" s="210"/>
      <c r="V32" s="211"/>
      <c r="W32" s="77"/>
      <c r="X32" s="114"/>
      <c r="Y32" s="114"/>
      <c r="Z32" s="114"/>
      <c r="AA32" s="114"/>
      <c r="AB32" s="114"/>
      <c r="AC32" s="114"/>
      <c r="AD32" s="114"/>
      <c r="AE32" s="114"/>
      <c r="AF32" s="242"/>
      <c r="AG32" s="241"/>
      <c r="AH32" s="241"/>
      <c r="AI32" s="241"/>
      <c r="AJ32" s="241"/>
    </row>
    <row r="33" spans="1:36" ht="24.75" customHeight="1">
      <c r="A33" s="199">
        <v>22</v>
      </c>
      <c r="B33" s="314" t="s">
        <v>20</v>
      </c>
      <c r="C33" s="197">
        <v>88.30002769853871</v>
      </c>
      <c r="D33" s="197">
        <v>0.012754357033924201</v>
      </c>
      <c r="E33" s="245" t="s">
        <v>4</v>
      </c>
      <c r="F33" s="197">
        <v>0.0195232931879984</v>
      </c>
      <c r="G33" s="197">
        <v>0.7510229268922516</v>
      </c>
      <c r="H33" s="197">
        <v>0.07568885412673076</v>
      </c>
      <c r="I33" s="197">
        <v>0.0007288666930901274</v>
      </c>
      <c r="J33" s="197">
        <v>10.840254003527294</v>
      </c>
      <c r="K33" s="160">
        <v>100</v>
      </c>
      <c r="L33" s="109"/>
      <c r="M33" s="109"/>
      <c r="N33" s="210"/>
      <c r="O33" s="210"/>
      <c r="P33" s="210"/>
      <c r="Q33" s="210"/>
      <c r="R33" s="210"/>
      <c r="S33" s="210"/>
      <c r="T33" s="210"/>
      <c r="U33" s="210"/>
      <c r="V33" s="211"/>
      <c r="W33" s="77"/>
      <c r="X33" s="114"/>
      <c r="Y33" s="114"/>
      <c r="Z33" s="114"/>
      <c r="AA33" s="114"/>
      <c r="AB33" s="114"/>
      <c r="AC33" s="114"/>
      <c r="AD33" s="114"/>
      <c r="AE33" s="114"/>
      <c r="AF33" s="242"/>
      <c r="AG33" s="114"/>
      <c r="AH33" s="114"/>
      <c r="AI33" s="114"/>
      <c r="AJ33" s="114"/>
    </row>
    <row r="34" spans="1:36" ht="24" customHeight="1">
      <c r="A34" s="199">
        <v>23</v>
      </c>
      <c r="B34" s="314" t="s">
        <v>21</v>
      </c>
      <c r="C34" s="197">
        <v>86.03351955307262</v>
      </c>
      <c r="D34" s="245" t="s">
        <v>4</v>
      </c>
      <c r="E34" s="245" t="s">
        <v>4</v>
      </c>
      <c r="F34" s="197" t="s">
        <v>4</v>
      </c>
      <c r="G34" s="197">
        <v>13.966480446927376</v>
      </c>
      <c r="H34" s="245" t="s">
        <v>4</v>
      </c>
      <c r="I34" s="245" t="s">
        <v>4</v>
      </c>
      <c r="J34" s="245" t="s">
        <v>4</v>
      </c>
      <c r="K34" s="160">
        <v>100</v>
      </c>
      <c r="L34" s="109"/>
      <c r="M34" s="109"/>
      <c r="N34" s="210"/>
      <c r="O34" s="210"/>
      <c r="P34" s="210"/>
      <c r="Q34" s="210"/>
      <c r="R34" s="210"/>
      <c r="S34" s="210"/>
      <c r="T34" s="210"/>
      <c r="U34" s="210"/>
      <c r="V34" s="211"/>
      <c r="W34" s="77"/>
      <c r="X34" s="114"/>
      <c r="Y34" s="114"/>
      <c r="Z34" s="114"/>
      <c r="AA34" s="114"/>
      <c r="AB34" s="114"/>
      <c r="AC34" s="114"/>
      <c r="AD34" s="114"/>
      <c r="AE34" s="114"/>
      <c r="AF34" s="242"/>
      <c r="AG34" s="114"/>
      <c r="AH34" s="114"/>
      <c r="AI34" s="114"/>
      <c r="AJ34" s="114"/>
    </row>
    <row r="35" spans="1:36" s="15" customFormat="1" ht="24" customHeight="1">
      <c r="A35" s="199">
        <v>24</v>
      </c>
      <c r="B35" s="314" t="s">
        <v>22</v>
      </c>
      <c r="C35" s="197">
        <v>95.67702803916747</v>
      </c>
      <c r="D35" s="245" t="s">
        <v>4</v>
      </c>
      <c r="E35" s="245" t="s">
        <v>4</v>
      </c>
      <c r="F35" s="197" t="s">
        <v>4</v>
      </c>
      <c r="G35" s="197">
        <v>3.957058937111161</v>
      </c>
      <c r="H35" s="197">
        <v>0.3414345296614882</v>
      </c>
      <c r="I35" s="245" t="s">
        <v>4</v>
      </c>
      <c r="J35" s="197">
        <v>0.02447849405988381</v>
      </c>
      <c r="K35" s="160">
        <v>99.99999999999999</v>
      </c>
      <c r="L35" s="109"/>
      <c r="M35" s="109"/>
      <c r="N35" s="210"/>
      <c r="O35" s="210"/>
      <c r="P35" s="210"/>
      <c r="Q35" s="210"/>
      <c r="R35" s="210"/>
      <c r="S35" s="210"/>
      <c r="T35" s="210"/>
      <c r="U35" s="210"/>
      <c r="V35" s="211"/>
      <c r="W35" s="77"/>
      <c r="X35" s="114"/>
      <c r="Y35" s="114"/>
      <c r="Z35" s="114"/>
      <c r="AA35" s="114"/>
      <c r="AB35" s="114"/>
      <c r="AC35" s="114"/>
      <c r="AD35" s="114"/>
      <c r="AE35" s="114"/>
      <c r="AF35" s="242"/>
      <c r="AG35" s="241"/>
      <c r="AH35" s="241"/>
      <c r="AI35" s="241"/>
      <c r="AJ35" s="241"/>
    </row>
    <row r="36" spans="1:36" ht="24.75" customHeight="1">
      <c r="A36" s="199">
        <v>25</v>
      </c>
      <c r="B36" s="314" t="s">
        <v>23</v>
      </c>
      <c r="C36" s="197">
        <v>56.365376215127704</v>
      </c>
      <c r="D36" s="197">
        <v>0.006229701027365852</v>
      </c>
      <c r="E36" s="245" t="s">
        <v>4</v>
      </c>
      <c r="F36" s="197">
        <v>1.3018748797321897</v>
      </c>
      <c r="G36" s="197">
        <v>14.744015551587845</v>
      </c>
      <c r="H36" s="197">
        <v>0.10763668148099394</v>
      </c>
      <c r="I36" s="197">
        <v>0.02658103031708855</v>
      </c>
      <c r="J36" s="197">
        <v>27.44828594072682</v>
      </c>
      <c r="K36" s="160">
        <v>100.00000000000001</v>
      </c>
      <c r="L36" s="109"/>
      <c r="M36" s="109"/>
      <c r="N36" s="210"/>
      <c r="O36" s="210"/>
      <c r="P36" s="210"/>
      <c r="Q36" s="210"/>
      <c r="R36" s="210"/>
      <c r="S36" s="210"/>
      <c r="T36" s="210"/>
      <c r="U36" s="210"/>
      <c r="V36" s="211"/>
      <c r="W36" s="77"/>
      <c r="X36" s="114"/>
      <c r="Y36" s="114"/>
      <c r="Z36" s="114"/>
      <c r="AA36" s="114"/>
      <c r="AB36" s="114"/>
      <c r="AC36" s="114"/>
      <c r="AD36" s="114"/>
      <c r="AE36" s="114"/>
      <c r="AF36" s="242"/>
      <c r="AG36" s="114"/>
      <c r="AH36" s="114"/>
      <c r="AI36" s="114"/>
      <c r="AJ36" s="114"/>
    </row>
    <row r="37" spans="1:36" s="15" customFormat="1" ht="12">
      <c r="A37" s="199">
        <v>26</v>
      </c>
      <c r="B37" s="313" t="s">
        <v>24</v>
      </c>
      <c r="C37" s="197">
        <v>60.43875728705682</v>
      </c>
      <c r="D37" s="245" t="s">
        <v>4</v>
      </c>
      <c r="E37" s="245" t="s">
        <v>4</v>
      </c>
      <c r="F37" s="197">
        <v>0.5331194933022083</v>
      </c>
      <c r="G37" s="197">
        <v>24.688670474939908</v>
      </c>
      <c r="H37" s="197">
        <v>0.48869333343372884</v>
      </c>
      <c r="I37" s="245" t="s">
        <v>4</v>
      </c>
      <c r="J37" s="197">
        <v>13.85075941126733</v>
      </c>
      <c r="K37" s="160">
        <v>100</v>
      </c>
      <c r="L37" s="109"/>
      <c r="M37" s="109"/>
      <c r="N37" s="210"/>
      <c r="O37" s="210"/>
      <c r="P37" s="210"/>
      <c r="Q37" s="210"/>
      <c r="R37" s="210"/>
      <c r="S37" s="210"/>
      <c r="T37" s="210"/>
      <c r="U37" s="210"/>
      <c r="V37" s="211"/>
      <c r="W37" s="77"/>
      <c r="X37" s="114"/>
      <c r="Y37" s="114"/>
      <c r="Z37" s="114"/>
      <c r="AA37" s="114"/>
      <c r="AB37" s="114"/>
      <c r="AC37" s="114"/>
      <c r="AD37" s="114"/>
      <c r="AE37" s="114"/>
      <c r="AF37" s="242"/>
      <c r="AG37" s="241"/>
      <c r="AH37" s="241"/>
      <c r="AI37" s="241"/>
      <c r="AJ37" s="241"/>
    </row>
    <row r="38" spans="1:36" ht="12.75" customHeight="1">
      <c r="A38" s="199">
        <v>27</v>
      </c>
      <c r="B38" s="314" t="s">
        <v>25</v>
      </c>
      <c r="C38" s="197">
        <v>35.14967899411274</v>
      </c>
      <c r="D38" s="245" t="s">
        <v>4</v>
      </c>
      <c r="E38" s="245" t="s">
        <v>4</v>
      </c>
      <c r="F38" s="197" t="s">
        <v>4</v>
      </c>
      <c r="G38" s="197">
        <v>25.698655721263076</v>
      </c>
      <c r="H38" s="197">
        <v>-0.7065592504244476</v>
      </c>
      <c r="I38" s="245" t="s">
        <v>4</v>
      </c>
      <c r="J38" s="197">
        <v>39.85822453504865</v>
      </c>
      <c r="K38" s="160">
        <v>100.00000000000001</v>
      </c>
      <c r="L38" s="109"/>
      <c r="M38" s="109"/>
      <c r="N38" s="210"/>
      <c r="O38" s="210"/>
      <c r="P38" s="210"/>
      <c r="Q38" s="210"/>
      <c r="R38" s="210"/>
      <c r="S38" s="210"/>
      <c r="T38" s="210"/>
      <c r="U38" s="210"/>
      <c r="V38" s="211"/>
      <c r="W38" s="77"/>
      <c r="X38" s="114"/>
      <c r="Y38" s="114"/>
      <c r="Z38" s="114"/>
      <c r="AA38" s="114"/>
      <c r="AB38" s="114"/>
      <c r="AC38" s="114"/>
      <c r="AD38" s="114"/>
      <c r="AE38" s="114"/>
      <c r="AF38" s="242"/>
      <c r="AG38" s="114"/>
      <c r="AH38" s="114"/>
      <c r="AI38" s="114"/>
      <c r="AJ38" s="114"/>
    </row>
    <row r="39" spans="1:36" ht="48" customHeight="1">
      <c r="A39" s="199">
        <v>28</v>
      </c>
      <c r="B39" s="314" t="s">
        <v>242</v>
      </c>
      <c r="C39" s="197">
        <v>68.11140761504991</v>
      </c>
      <c r="D39" s="245">
        <v>3.4336957394810317</v>
      </c>
      <c r="E39" s="197">
        <v>2.3176839354265004</v>
      </c>
      <c r="F39" s="197">
        <v>16.84219935992414</v>
      </c>
      <c r="G39" s="197">
        <v>7.318648032434387</v>
      </c>
      <c r="H39" s="197">
        <v>1.976365317684024</v>
      </c>
      <c r="I39" s="245" t="s">
        <v>4</v>
      </c>
      <c r="J39" s="245" t="s">
        <v>4</v>
      </c>
      <c r="K39" s="160">
        <v>100</v>
      </c>
      <c r="L39" s="109"/>
      <c r="M39" s="109"/>
      <c r="N39" s="210"/>
      <c r="O39" s="210"/>
      <c r="P39" s="210"/>
      <c r="Q39" s="210"/>
      <c r="R39" s="210"/>
      <c r="S39" s="210"/>
      <c r="T39" s="210"/>
      <c r="U39" s="210"/>
      <c r="V39" s="211"/>
      <c r="W39" s="77"/>
      <c r="X39" s="114"/>
      <c r="Y39" s="114"/>
      <c r="Z39" s="114"/>
      <c r="AA39" s="114"/>
      <c r="AB39" s="114"/>
      <c r="AC39" s="114"/>
      <c r="AD39" s="114"/>
      <c r="AE39" s="114"/>
      <c r="AF39" s="242"/>
      <c r="AG39" s="114"/>
      <c r="AH39" s="114"/>
      <c r="AI39" s="114"/>
      <c r="AJ39" s="114"/>
    </row>
    <row r="40" spans="1:36" ht="24.75" customHeight="1">
      <c r="A40" s="199">
        <v>29</v>
      </c>
      <c r="B40" s="315" t="s">
        <v>27</v>
      </c>
      <c r="C40" s="197">
        <v>0.28152011124506526</v>
      </c>
      <c r="D40" s="245" t="s">
        <v>4</v>
      </c>
      <c r="E40" s="245" t="s">
        <v>4</v>
      </c>
      <c r="F40" s="197">
        <v>49.83246713840891</v>
      </c>
      <c r="G40" s="197">
        <v>3.2229590603231886</v>
      </c>
      <c r="H40" s="197">
        <v>-0.007626193215284189</v>
      </c>
      <c r="I40" s="245" t="s">
        <v>4</v>
      </c>
      <c r="J40" s="197">
        <v>46.67067988323811</v>
      </c>
      <c r="K40" s="160">
        <v>99.99999999999999</v>
      </c>
      <c r="L40" s="109"/>
      <c r="M40" s="109"/>
      <c r="N40" s="210"/>
      <c r="O40" s="210"/>
      <c r="P40" s="210"/>
      <c r="Q40" s="210"/>
      <c r="R40" s="210"/>
      <c r="S40" s="210"/>
      <c r="T40" s="210"/>
      <c r="U40" s="210"/>
      <c r="V40" s="211"/>
      <c r="W40" s="77"/>
      <c r="X40" s="114"/>
      <c r="Y40" s="114"/>
      <c r="Z40" s="114"/>
      <c r="AA40" s="114"/>
      <c r="AB40" s="114"/>
      <c r="AC40" s="114"/>
      <c r="AD40" s="114"/>
      <c r="AE40" s="114"/>
      <c r="AF40" s="242"/>
      <c r="AG40" s="114"/>
      <c r="AH40" s="114"/>
      <c r="AI40" s="114"/>
      <c r="AJ40" s="114"/>
    </row>
    <row r="41" spans="1:36" s="15" customFormat="1" ht="12">
      <c r="A41" s="199">
        <v>30</v>
      </c>
      <c r="B41" s="315" t="s">
        <v>28</v>
      </c>
      <c r="C41" s="197">
        <v>6.944209302830057</v>
      </c>
      <c r="D41" s="245">
        <v>3.3778717275823267</v>
      </c>
      <c r="E41" s="197">
        <v>82.13582391292502</v>
      </c>
      <c r="F41" s="245" t="s">
        <v>4</v>
      </c>
      <c r="G41" s="197">
        <v>7.527532959479672</v>
      </c>
      <c r="H41" s="197">
        <v>0.014562097182930882</v>
      </c>
      <c r="I41" s="245" t="s">
        <v>4</v>
      </c>
      <c r="J41" s="245" t="s">
        <v>4</v>
      </c>
      <c r="K41" s="160">
        <v>100.00000000000001</v>
      </c>
      <c r="L41" s="109"/>
      <c r="M41" s="109"/>
      <c r="N41" s="210"/>
      <c r="O41" s="210"/>
      <c r="P41" s="210"/>
      <c r="Q41" s="210"/>
      <c r="R41" s="210"/>
      <c r="S41" s="210"/>
      <c r="T41" s="210"/>
      <c r="U41" s="210"/>
      <c r="V41" s="211"/>
      <c r="W41" s="77"/>
      <c r="X41" s="114"/>
      <c r="Y41" s="114"/>
      <c r="Z41" s="114"/>
      <c r="AA41" s="114"/>
      <c r="AB41" s="114"/>
      <c r="AC41" s="114"/>
      <c r="AD41" s="114"/>
      <c r="AE41" s="114"/>
      <c r="AF41" s="242"/>
      <c r="AG41" s="241"/>
      <c r="AH41" s="241"/>
      <c r="AI41" s="241"/>
      <c r="AJ41" s="241"/>
    </row>
    <row r="42" spans="1:36" ht="24.75" customHeight="1">
      <c r="A42" s="199">
        <v>31</v>
      </c>
      <c r="B42" s="315" t="s">
        <v>29</v>
      </c>
      <c r="C42" s="197">
        <v>11.868569311535493</v>
      </c>
      <c r="D42" s="245">
        <v>0.8042631412512905</v>
      </c>
      <c r="E42" s="197">
        <v>80.29044332289004</v>
      </c>
      <c r="F42" s="197">
        <v>1.1144970833527637</v>
      </c>
      <c r="G42" s="197">
        <v>5.925081562820695</v>
      </c>
      <c r="H42" s="197">
        <v>-0.0028544218502952004</v>
      </c>
      <c r="I42" s="245" t="s">
        <v>4</v>
      </c>
      <c r="J42" s="245" t="s">
        <v>4</v>
      </c>
      <c r="K42" s="160">
        <v>99.99999999999997</v>
      </c>
      <c r="L42" s="109"/>
      <c r="M42" s="109"/>
      <c r="N42" s="210"/>
      <c r="O42" s="210"/>
      <c r="P42" s="210"/>
      <c r="Q42" s="210"/>
      <c r="R42" s="210"/>
      <c r="S42" s="210"/>
      <c r="T42" s="210"/>
      <c r="U42" s="210"/>
      <c r="V42" s="211"/>
      <c r="W42" s="77"/>
      <c r="X42" s="114"/>
      <c r="Y42" s="114"/>
      <c r="Z42" s="114"/>
      <c r="AA42" s="114"/>
      <c r="AB42" s="114"/>
      <c r="AC42" s="114"/>
      <c r="AD42" s="114"/>
      <c r="AE42" s="114"/>
      <c r="AF42" s="242"/>
      <c r="AG42" s="114"/>
      <c r="AH42" s="114"/>
      <c r="AI42" s="114"/>
      <c r="AJ42" s="114"/>
    </row>
    <row r="43" spans="1:36" ht="12">
      <c r="A43" s="199">
        <v>32</v>
      </c>
      <c r="B43" s="315" t="s">
        <v>30</v>
      </c>
      <c r="C43" s="197">
        <v>11.310999938367395</v>
      </c>
      <c r="D43" s="245">
        <v>0.14663521832175966</v>
      </c>
      <c r="E43" s="197">
        <v>59.14504567773481</v>
      </c>
      <c r="F43" s="197">
        <v>22.388950020397157</v>
      </c>
      <c r="G43" s="197">
        <v>7.147014560023589</v>
      </c>
      <c r="H43" s="197">
        <v>-0.1386454148447113</v>
      </c>
      <c r="I43" s="245" t="s">
        <v>4</v>
      </c>
      <c r="J43" s="245" t="s">
        <v>4</v>
      </c>
      <c r="K43" s="160">
        <v>100</v>
      </c>
      <c r="L43" s="109"/>
      <c r="M43" s="109"/>
      <c r="N43" s="210"/>
      <c r="O43" s="210"/>
      <c r="P43" s="210"/>
      <c r="Q43" s="210"/>
      <c r="R43" s="210"/>
      <c r="S43" s="210"/>
      <c r="T43" s="210"/>
      <c r="U43" s="210"/>
      <c r="V43" s="211"/>
      <c r="W43" s="77"/>
      <c r="X43" s="114"/>
      <c r="Y43" s="114"/>
      <c r="Z43" s="114"/>
      <c r="AA43" s="114"/>
      <c r="AB43" s="114"/>
      <c r="AC43" s="114"/>
      <c r="AD43" s="114"/>
      <c r="AE43" s="114"/>
      <c r="AF43" s="242"/>
      <c r="AG43" s="114"/>
      <c r="AH43" s="114"/>
      <c r="AI43" s="114"/>
      <c r="AJ43" s="114"/>
    </row>
    <row r="44" spans="1:36" ht="12" customHeight="1">
      <c r="A44" s="199">
        <v>33</v>
      </c>
      <c r="B44" s="315" t="s">
        <v>31</v>
      </c>
      <c r="C44" s="197">
        <v>25.8250170629577</v>
      </c>
      <c r="D44" s="197">
        <v>68.75172935382118</v>
      </c>
      <c r="E44" s="245" t="s">
        <v>4</v>
      </c>
      <c r="F44" s="245" t="s">
        <v>4</v>
      </c>
      <c r="G44" s="197">
        <v>5.4232535832211175</v>
      </c>
      <c r="H44" s="197">
        <v>0</v>
      </c>
      <c r="I44" s="245" t="s">
        <v>4</v>
      </c>
      <c r="J44" s="245" t="s">
        <v>4</v>
      </c>
      <c r="K44" s="160">
        <v>99.99999999999999</v>
      </c>
      <c r="L44" s="109"/>
      <c r="M44" s="109"/>
      <c r="N44" s="210"/>
      <c r="O44" s="210"/>
      <c r="P44" s="210"/>
      <c r="Q44" s="210"/>
      <c r="R44" s="210"/>
      <c r="S44" s="210"/>
      <c r="T44" s="210"/>
      <c r="U44" s="210"/>
      <c r="V44" s="211"/>
      <c r="W44" s="77"/>
      <c r="X44" s="114"/>
      <c r="Y44" s="114"/>
      <c r="Z44" s="114"/>
      <c r="AA44" s="114"/>
      <c r="AB44" s="114"/>
      <c r="AC44" s="114"/>
      <c r="AD44" s="114"/>
      <c r="AE44" s="114"/>
      <c r="AF44" s="242"/>
      <c r="AG44" s="114"/>
      <c r="AH44" s="114"/>
      <c r="AI44" s="114"/>
      <c r="AJ44" s="114"/>
    </row>
    <row r="45" spans="1:36" ht="12" customHeight="1">
      <c r="A45" s="199">
        <v>34</v>
      </c>
      <c r="B45" s="315" t="s">
        <v>32</v>
      </c>
      <c r="C45" s="197">
        <v>91.9779669791884</v>
      </c>
      <c r="D45" s="245" t="s">
        <v>4</v>
      </c>
      <c r="E45" s="245" t="s">
        <v>4</v>
      </c>
      <c r="F45" s="197">
        <v>3.2466161535537275</v>
      </c>
      <c r="G45" s="197">
        <v>5.136564777231347</v>
      </c>
      <c r="H45" s="245">
        <v>-0.36114790997348034</v>
      </c>
      <c r="I45" s="245" t="s">
        <v>4</v>
      </c>
      <c r="J45" s="245" t="s">
        <v>4</v>
      </c>
      <c r="K45" s="160">
        <v>99.99999999999999</v>
      </c>
      <c r="L45" s="109"/>
      <c r="M45" s="109"/>
      <c r="N45" s="210"/>
      <c r="O45" s="210"/>
      <c r="P45" s="210"/>
      <c r="Q45" s="210"/>
      <c r="R45" s="210"/>
      <c r="S45" s="210"/>
      <c r="T45" s="210"/>
      <c r="U45" s="210"/>
      <c r="V45" s="211"/>
      <c r="W45" s="77"/>
      <c r="X45" s="114"/>
      <c r="Y45" s="114"/>
      <c r="Z45" s="114"/>
      <c r="AA45" s="114"/>
      <c r="AB45" s="114"/>
      <c r="AC45" s="114"/>
      <c r="AD45" s="114"/>
      <c r="AE45" s="114"/>
      <c r="AF45" s="242"/>
      <c r="AG45" s="114"/>
      <c r="AH45" s="114"/>
      <c r="AI45" s="114"/>
      <c r="AJ45" s="114"/>
    </row>
    <row r="46" spans="2:36" ht="12">
      <c r="B46" s="78"/>
      <c r="C46" s="197"/>
      <c r="D46" s="197"/>
      <c r="E46" s="197"/>
      <c r="F46" s="197"/>
      <c r="G46" s="197"/>
      <c r="H46" s="197"/>
      <c r="I46" s="197"/>
      <c r="J46" s="197"/>
      <c r="K46" s="160"/>
      <c r="L46" s="23"/>
      <c r="M46" s="23"/>
      <c r="N46" s="210"/>
      <c r="O46" s="210"/>
      <c r="P46" s="210"/>
      <c r="Q46" s="210"/>
      <c r="R46" s="210"/>
      <c r="S46" s="210"/>
      <c r="T46" s="210"/>
      <c r="U46" s="210"/>
      <c r="V46" s="211"/>
      <c r="W46" s="77"/>
      <c r="X46" s="114"/>
      <c r="Y46" s="114"/>
      <c r="Z46" s="114"/>
      <c r="AA46" s="114"/>
      <c r="AB46" s="114"/>
      <c r="AC46" s="114"/>
      <c r="AD46" s="114"/>
      <c r="AE46" s="114"/>
      <c r="AF46" s="242"/>
      <c r="AG46" s="114"/>
      <c r="AH46" s="114"/>
      <c r="AI46" s="114"/>
      <c r="AJ46" s="114"/>
    </row>
    <row r="47" spans="2:36" s="65" customFormat="1" ht="12.75">
      <c r="B47" s="307" t="s">
        <v>189</v>
      </c>
      <c r="C47" s="160">
        <v>49.60443948633218</v>
      </c>
      <c r="D47" s="160">
        <v>0.7669850442440294</v>
      </c>
      <c r="E47" s="160">
        <v>5.362024175022427</v>
      </c>
      <c r="F47" s="160">
        <v>5.043433820835641</v>
      </c>
      <c r="G47" s="160">
        <v>17.591486284998197</v>
      </c>
      <c r="H47" s="160">
        <v>0.9892450230893135</v>
      </c>
      <c r="I47" s="160">
        <v>0.22781978051584634</v>
      </c>
      <c r="J47" s="160">
        <v>20.414566384962367</v>
      </c>
      <c r="K47" s="160">
        <v>100</v>
      </c>
      <c r="L47" s="66"/>
      <c r="M47" s="66"/>
      <c r="N47" s="221"/>
      <c r="O47" s="221"/>
      <c r="P47" s="221"/>
      <c r="Q47" s="221"/>
      <c r="R47" s="221"/>
      <c r="S47" s="221"/>
      <c r="T47" s="221"/>
      <c r="U47" s="221"/>
      <c r="V47" s="221"/>
      <c r="W47" s="77"/>
      <c r="X47" s="114"/>
      <c r="Y47" s="114"/>
      <c r="Z47" s="114"/>
      <c r="AA47" s="114"/>
      <c r="AB47" s="114"/>
      <c r="AC47" s="114"/>
      <c r="AD47" s="114"/>
      <c r="AE47" s="114"/>
      <c r="AF47" s="242"/>
      <c r="AG47" s="242"/>
      <c r="AH47" s="242"/>
      <c r="AI47" s="242"/>
      <c r="AJ47" s="242"/>
    </row>
    <row r="48" spans="1:36" ht="12.75" thickBot="1">
      <c r="A48" s="49"/>
      <c r="B48" s="117"/>
      <c r="C48" s="48"/>
      <c r="D48" s="48"/>
      <c r="E48" s="48"/>
      <c r="F48" s="48"/>
      <c r="G48" s="48"/>
      <c r="H48" s="48"/>
      <c r="I48" s="48"/>
      <c r="J48" s="48"/>
      <c r="K48" s="118"/>
      <c r="L48" s="23"/>
      <c r="M48" s="23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</row>
    <row r="49" spans="2:13" ht="12">
      <c r="B49" s="80"/>
      <c r="C49" s="23"/>
      <c r="D49" s="23"/>
      <c r="E49" s="23"/>
      <c r="F49" s="23"/>
      <c r="G49" s="23"/>
      <c r="H49" s="23"/>
      <c r="I49" s="23"/>
      <c r="J49" s="23"/>
      <c r="K49" s="24"/>
      <c r="L49" s="23"/>
      <c r="M49" s="23"/>
    </row>
    <row r="50" spans="3:13" s="65" customFormat="1" ht="12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2:13" ht="12">
      <c r="B51" s="114"/>
      <c r="C51" s="23"/>
      <c r="D51" s="23"/>
      <c r="E51" s="23"/>
      <c r="F51" s="23"/>
      <c r="G51" s="23"/>
      <c r="H51" s="23"/>
      <c r="I51" s="23"/>
      <c r="J51" s="23"/>
      <c r="K51" s="24"/>
      <c r="L51" s="23"/>
      <c r="M51" s="23"/>
    </row>
    <row r="52" spans="2:13" ht="12">
      <c r="B52" s="114"/>
      <c r="C52" s="23"/>
      <c r="D52" s="23"/>
      <c r="E52" s="23"/>
      <c r="F52" s="23"/>
      <c r="G52" s="23"/>
      <c r="H52" s="23"/>
      <c r="I52" s="23"/>
      <c r="J52" s="23"/>
      <c r="K52" s="24"/>
      <c r="L52" s="23"/>
      <c r="M52" s="23"/>
    </row>
    <row r="53" spans="2:13" s="65" customFormat="1" ht="12">
      <c r="B53" s="20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2:13" ht="12">
      <c r="B54" s="10"/>
      <c r="C54" s="23"/>
      <c r="D54" s="23"/>
      <c r="E54" s="23"/>
      <c r="F54" s="23"/>
      <c r="G54" s="23"/>
      <c r="H54" s="23"/>
      <c r="I54" s="23"/>
      <c r="J54" s="23"/>
      <c r="K54" s="24"/>
      <c r="L54" s="23"/>
      <c r="M54" s="23"/>
    </row>
    <row r="55" spans="2:13" s="15" customFormat="1" ht="12">
      <c r="B55" s="1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2">
      <c r="B56" s="12"/>
      <c r="C56" s="23"/>
      <c r="D56" s="23"/>
      <c r="E56" s="23"/>
      <c r="F56" s="23"/>
      <c r="G56" s="23"/>
      <c r="H56" s="23"/>
      <c r="I56" s="23"/>
      <c r="J56" s="23"/>
      <c r="K56" s="24"/>
      <c r="L56" s="23"/>
      <c r="M56" s="23"/>
    </row>
    <row r="57" spans="2:13" ht="12">
      <c r="B57" s="12"/>
      <c r="C57" s="23"/>
      <c r="D57" s="23"/>
      <c r="E57" s="23"/>
      <c r="F57" s="23"/>
      <c r="G57" s="23"/>
      <c r="H57" s="23"/>
      <c r="I57" s="23"/>
      <c r="J57" s="23"/>
      <c r="K57" s="24"/>
      <c r="L57" s="23"/>
      <c r="M57" s="23"/>
    </row>
    <row r="58" spans="2:13" ht="12">
      <c r="B58" s="12"/>
      <c r="C58" s="23"/>
      <c r="D58" s="23"/>
      <c r="E58" s="23"/>
      <c r="F58" s="23"/>
      <c r="G58" s="23"/>
      <c r="H58" s="23"/>
      <c r="I58" s="23"/>
      <c r="J58" s="23"/>
      <c r="K58" s="24"/>
      <c r="L58" s="23"/>
      <c r="M58" s="23"/>
    </row>
    <row r="59" spans="2:13" s="65" customFormat="1" ht="12">
      <c r="B59" s="20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</sheetData>
  <sheetProtection/>
  <printOptions/>
  <pageMargins left="0.7874015748031497" right="0.7874015748031497" top="0.7874015748031497" bottom="0.7874015748031497" header="0.5905511811023623" footer="0.5905511811023623"/>
  <pageSetup firstPageNumber="136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5" max="10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8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0" sqref="N30"/>
    </sheetView>
  </sheetViews>
  <sheetFormatPr defaultColWidth="9.00390625" defaultRowHeight="12.75"/>
  <cols>
    <col min="1" max="1" width="2.625" style="4" customWidth="1"/>
    <col min="2" max="2" width="23.875" style="4" customWidth="1"/>
    <col min="3" max="3" width="11.00390625" style="4" customWidth="1"/>
    <col min="4" max="4" width="17.125" style="4" customWidth="1"/>
    <col min="5" max="5" width="11.125" style="4" customWidth="1"/>
    <col min="6" max="6" width="14.625" style="4" customWidth="1"/>
    <col min="7" max="7" width="10.875" style="4" customWidth="1"/>
    <col min="8" max="8" width="11.00390625" style="4" customWidth="1"/>
    <col min="9" max="9" width="12.00390625" style="4" customWidth="1"/>
    <col min="10" max="10" width="16.00390625" style="4" customWidth="1"/>
    <col min="11" max="11" width="13.125" style="4" customWidth="1"/>
    <col min="12" max="12" width="14.00390625" style="4" customWidth="1"/>
    <col min="13" max="13" width="12.25390625" style="4" customWidth="1"/>
    <col min="14" max="14" width="11.375" style="4" customWidth="1"/>
    <col min="15" max="16" width="10.75390625" style="4" customWidth="1"/>
    <col min="17" max="17" width="11.375" style="4" customWidth="1"/>
    <col min="18" max="18" width="7.625" style="4" customWidth="1"/>
    <col min="19" max="19" width="9.875" style="4" customWidth="1"/>
    <col min="20" max="20" width="12.125" style="4" customWidth="1"/>
    <col min="21" max="21" width="10.375" style="77" customWidth="1"/>
    <col min="22" max="22" width="10.875" style="77" customWidth="1"/>
    <col min="23" max="23" width="10.125" style="4" customWidth="1"/>
    <col min="24" max="24" width="10.75390625" style="4" customWidth="1"/>
    <col min="25" max="25" width="16.00390625" style="4" customWidth="1"/>
    <col min="26" max="26" width="10.125" style="4" customWidth="1"/>
    <col min="27" max="27" width="11.00390625" style="15" customWidth="1"/>
    <col min="28" max="29" width="9.75390625" style="4" customWidth="1"/>
    <col min="30" max="30" width="12.25390625" style="4" customWidth="1"/>
    <col min="31" max="31" width="9.125" style="4" customWidth="1"/>
    <col min="32" max="32" width="8.75390625" style="4" customWidth="1"/>
    <col min="33" max="33" width="11.125" style="4" customWidth="1"/>
    <col min="34" max="34" width="9.25390625" style="4" hidden="1" customWidth="1"/>
    <col min="35" max="35" width="8.25390625" style="4" customWidth="1"/>
    <col min="36" max="36" width="9.125" style="15" customWidth="1"/>
    <col min="37" max="37" width="8.00390625" style="4" customWidth="1"/>
    <col min="38" max="16384" width="9.125" style="4" customWidth="1"/>
  </cols>
  <sheetData>
    <row r="1" spans="1:36" s="28" customFormat="1" ht="18" customHeight="1">
      <c r="A1" s="284" t="s">
        <v>193</v>
      </c>
      <c r="B1" s="163"/>
      <c r="O1" s="34"/>
      <c r="S1" s="34"/>
      <c r="AA1" s="107"/>
      <c r="AD1" s="34"/>
      <c r="AJ1" s="108"/>
    </row>
    <row r="2" spans="1:36" s="28" customFormat="1" ht="15.75" customHeight="1">
      <c r="A2" s="34"/>
      <c r="B2" s="480" t="s">
        <v>227</v>
      </c>
      <c r="C2" s="481"/>
      <c r="D2" s="481"/>
      <c r="E2" s="481"/>
      <c r="F2" s="481"/>
      <c r="G2" s="481"/>
      <c r="O2" s="34"/>
      <c r="S2" s="34"/>
      <c r="AA2" s="107"/>
      <c r="AD2" s="34"/>
      <c r="AJ2" s="108"/>
    </row>
    <row r="3" spans="2:36" s="28" customFormat="1" ht="12.75" thickBot="1">
      <c r="B3" s="272" t="s">
        <v>228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P3" s="37"/>
      <c r="T3" s="52"/>
      <c r="AA3" s="107"/>
      <c r="AE3" s="52"/>
      <c r="AJ3" s="108"/>
    </row>
    <row r="4" spans="1:38" s="39" customFormat="1" ht="15" customHeight="1">
      <c r="A4" s="61"/>
      <c r="B4" s="62"/>
      <c r="C4" s="277" t="s">
        <v>131</v>
      </c>
      <c r="D4" s="277" t="s">
        <v>156</v>
      </c>
      <c r="E4" s="277" t="s">
        <v>157</v>
      </c>
      <c r="F4" s="277" t="s">
        <v>158</v>
      </c>
      <c r="G4" s="277" t="s">
        <v>133</v>
      </c>
      <c r="H4" s="277" t="s">
        <v>134</v>
      </c>
      <c r="I4" s="277" t="s">
        <v>135</v>
      </c>
      <c r="J4" s="277" t="s">
        <v>136</v>
      </c>
      <c r="K4" s="277" t="s">
        <v>137</v>
      </c>
      <c r="L4" s="277" t="s">
        <v>342</v>
      </c>
      <c r="M4" s="277" t="s">
        <v>138</v>
      </c>
      <c r="N4" s="277" t="s">
        <v>40</v>
      </c>
      <c r="O4" s="119"/>
      <c r="S4" s="120"/>
      <c r="V4" s="119"/>
      <c r="AA4" s="74"/>
      <c r="AB4" s="74"/>
      <c r="AC4" s="74"/>
      <c r="AD4" s="121"/>
      <c r="AE4" s="74"/>
      <c r="AF4" s="74"/>
      <c r="AG4" s="74"/>
      <c r="AH4" s="74"/>
      <c r="AI4" s="74"/>
      <c r="AJ4" s="74"/>
      <c r="AK4" s="53"/>
      <c r="AL4" s="54"/>
    </row>
    <row r="5" spans="1:38" s="40" customFormat="1" ht="108" customHeight="1" thickBot="1">
      <c r="A5" s="63"/>
      <c r="B5" s="68"/>
      <c r="C5" s="276" t="s">
        <v>51</v>
      </c>
      <c r="D5" s="276" t="s">
        <v>52</v>
      </c>
      <c r="E5" s="276" t="s">
        <v>169</v>
      </c>
      <c r="F5" s="276" t="s">
        <v>53</v>
      </c>
      <c r="G5" s="276" t="s">
        <v>338</v>
      </c>
      <c r="H5" s="276" t="s">
        <v>205</v>
      </c>
      <c r="I5" s="276" t="s">
        <v>54</v>
      </c>
      <c r="J5" s="276" t="s">
        <v>55</v>
      </c>
      <c r="K5" s="276" t="s">
        <v>56</v>
      </c>
      <c r="L5" s="276" t="s">
        <v>347</v>
      </c>
      <c r="M5" s="276" t="s">
        <v>348</v>
      </c>
      <c r="N5" s="276" t="s">
        <v>57</v>
      </c>
      <c r="P5" s="122"/>
      <c r="Q5" s="123"/>
      <c r="R5" s="123"/>
      <c r="S5" s="123"/>
      <c r="T5" s="123"/>
      <c r="U5" s="123"/>
      <c r="V5" s="124"/>
      <c r="W5" s="123"/>
      <c r="X5" s="123"/>
      <c r="Y5" s="123"/>
      <c r="Z5" s="123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41"/>
      <c r="AL5" s="38"/>
    </row>
    <row r="6" spans="2:38" s="8" customFormat="1" ht="12"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P6" s="55"/>
      <c r="Q6" s="58"/>
      <c r="R6" s="58"/>
      <c r="S6" s="56"/>
      <c r="T6" s="56"/>
      <c r="U6" s="56"/>
      <c r="V6" s="56"/>
      <c r="W6" s="56"/>
      <c r="X6" s="56"/>
      <c r="Y6" s="56"/>
      <c r="Z6" s="56"/>
      <c r="AA6" s="19"/>
      <c r="AB6" s="18"/>
      <c r="AC6" s="18"/>
      <c r="AD6" s="18"/>
      <c r="AE6" s="18"/>
      <c r="AF6" s="18"/>
      <c r="AG6" s="18"/>
      <c r="AH6" s="18"/>
      <c r="AI6" s="18"/>
      <c r="AJ6" s="19"/>
      <c r="AK6" s="59"/>
      <c r="AL6" s="60"/>
    </row>
    <row r="7" spans="1:38" s="15" customFormat="1" ht="12">
      <c r="A7" s="126"/>
      <c r="B7" s="268" t="s">
        <v>79</v>
      </c>
      <c r="C7" s="196">
        <v>15.938925974972223</v>
      </c>
      <c r="D7" s="196">
        <v>0.23822809069151446</v>
      </c>
      <c r="E7" s="196">
        <v>0.4509665393150079</v>
      </c>
      <c r="F7" s="196">
        <v>0.12307705271273772</v>
      </c>
      <c r="G7" s="196">
        <v>0.06293413692414275</v>
      </c>
      <c r="H7" s="196">
        <v>2.126278530690661</v>
      </c>
      <c r="I7" s="196">
        <v>0.6240485819938324</v>
      </c>
      <c r="J7" s="196">
        <v>0.08852910809161836</v>
      </c>
      <c r="K7" s="196">
        <v>0.10717235869508827</v>
      </c>
      <c r="L7" s="196">
        <v>0.6631520101663646</v>
      </c>
      <c r="M7" s="196">
        <v>1.5857822568392153</v>
      </c>
      <c r="N7" s="196">
        <v>10.077993564918666</v>
      </c>
      <c r="O7" s="126"/>
      <c r="P7" s="11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</row>
    <row r="8" spans="1:38" s="1" customFormat="1" ht="24">
      <c r="A8" s="127"/>
      <c r="B8" s="462" t="s">
        <v>78</v>
      </c>
      <c r="C8" s="197">
        <v>17.248542518260408</v>
      </c>
      <c r="D8" s="197">
        <v>0.0915812280819317</v>
      </c>
      <c r="E8" s="197">
        <v>0.41099868212379104</v>
      </c>
      <c r="F8" s="197">
        <v>0.031271638857244974</v>
      </c>
      <c r="G8" s="197">
        <v>0.05360852375527709</v>
      </c>
      <c r="H8" s="197">
        <v>2.2381558667828187</v>
      </c>
      <c r="I8" s="197">
        <v>0.15189081730661844</v>
      </c>
      <c r="J8" s="197">
        <v>0.02010319640822891</v>
      </c>
      <c r="K8" s="197">
        <v>0.0558422122450803</v>
      </c>
      <c r="L8" s="197">
        <v>6.307936295204271</v>
      </c>
      <c r="M8" s="197">
        <v>2.459291027273337</v>
      </c>
      <c r="N8" s="197">
        <v>0.4668408943688713</v>
      </c>
      <c r="O8" s="127"/>
      <c r="P8" s="128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s="1" customFormat="1" ht="12">
      <c r="A9" s="127"/>
      <c r="B9" s="269" t="s">
        <v>80</v>
      </c>
      <c r="C9" s="197">
        <v>1.2519929209384404</v>
      </c>
      <c r="D9" s="197">
        <v>0.3528351503956605</v>
      </c>
      <c r="E9" s="197">
        <v>0.7126358497023735</v>
      </c>
      <c r="F9" s="197">
        <v>0.4354757985872836</v>
      </c>
      <c r="G9" s="197">
        <v>0.05761626877043444</v>
      </c>
      <c r="H9" s="197">
        <v>2.12062266847599</v>
      </c>
      <c r="I9" s="197">
        <v>0.15685384214518272</v>
      </c>
      <c r="J9" s="197">
        <v>0.15238213173314896</v>
      </c>
      <c r="K9" s="197">
        <v>0.29960459760625907</v>
      </c>
      <c r="L9" s="197">
        <v>1.2783072168246388</v>
      </c>
      <c r="M9" s="197">
        <v>0.5790005039273657</v>
      </c>
      <c r="N9" s="197">
        <v>5.470793711399251</v>
      </c>
      <c r="O9" s="127"/>
      <c r="P9" s="129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s="1" customFormat="1" ht="12" customHeight="1">
      <c r="A10" s="127"/>
      <c r="B10" s="269" t="s">
        <v>81</v>
      </c>
      <c r="C10" s="197">
        <v>29.843305344349996</v>
      </c>
      <c r="D10" s="197">
        <v>0.1616351612482542</v>
      </c>
      <c r="E10" s="197">
        <v>0.369861508915908</v>
      </c>
      <c r="F10" s="197">
        <v>-0.43247010669435804</v>
      </c>
      <c r="G10" s="197">
        <v>0.07013028757205805</v>
      </c>
      <c r="H10" s="197">
        <v>1.9979015026604596</v>
      </c>
      <c r="I10" s="197">
        <v>1.0835021204130544</v>
      </c>
      <c r="J10" s="197">
        <v>-0.006385319393134917</v>
      </c>
      <c r="K10" s="197">
        <v>-0.0111472524998796</v>
      </c>
      <c r="L10" s="197">
        <v>-0.03939417388306965</v>
      </c>
      <c r="M10" s="197">
        <v>1.4540670967197316</v>
      </c>
      <c r="N10" s="197">
        <v>-2.802451746195459</v>
      </c>
      <c r="O10" s="127"/>
      <c r="P10" s="129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s="1" customFormat="1" ht="12">
      <c r="A11" s="127"/>
      <c r="B11" s="269" t="s">
        <v>82</v>
      </c>
      <c r="C11" s="197">
        <v>4.247726068973327</v>
      </c>
      <c r="D11" s="197">
        <v>0.258222068283295</v>
      </c>
      <c r="E11" s="197">
        <v>0.24528401058225313</v>
      </c>
      <c r="F11" s="197">
        <v>1.0226456441198553</v>
      </c>
      <c r="G11" s="197">
        <v>0.053908573754341355</v>
      </c>
      <c r="H11" s="197">
        <v>2.4481231056190262</v>
      </c>
      <c r="I11" s="197">
        <v>0.24043223894436241</v>
      </c>
      <c r="J11" s="197">
        <v>0.22897666702156488</v>
      </c>
      <c r="K11" s="197">
        <v>0.10336969017394954</v>
      </c>
      <c r="L11" s="197">
        <v>1.1082255049548722</v>
      </c>
      <c r="M11" s="197">
        <v>3.43896269122382</v>
      </c>
      <c r="N11" s="197">
        <v>49.95788392675444</v>
      </c>
      <c r="O11" s="127"/>
      <c r="P11" s="129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1:38" ht="6.75" customHeight="1" thickBot="1">
      <c r="A12" s="46"/>
      <c r="B12" s="47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51"/>
      <c r="P12" s="14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1"/>
      <c r="AD12" s="111"/>
      <c r="AE12" s="111"/>
      <c r="AF12" s="111"/>
      <c r="AG12" s="111"/>
      <c r="AH12" s="111"/>
      <c r="AI12" s="111"/>
      <c r="AJ12" s="112"/>
      <c r="AK12" s="109"/>
      <c r="AL12" s="109"/>
    </row>
    <row r="13" spans="1:38" ht="12" customHeight="1">
      <c r="A13" s="51"/>
      <c r="B13" s="1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51"/>
      <c r="P13" s="14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1"/>
      <c r="AD13" s="111"/>
      <c r="AE13" s="111"/>
      <c r="AF13" s="111"/>
      <c r="AG13" s="111"/>
      <c r="AH13" s="111"/>
      <c r="AI13" s="111"/>
      <c r="AJ13" s="112"/>
      <c r="AK13" s="109"/>
      <c r="AL13" s="109"/>
    </row>
    <row r="14" spans="1:38" ht="15.75">
      <c r="A14" s="284" t="s">
        <v>114</v>
      </c>
      <c r="B14" s="163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51"/>
      <c r="P14" s="14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1"/>
      <c r="AD14" s="111"/>
      <c r="AE14" s="111"/>
      <c r="AF14" s="111"/>
      <c r="AG14" s="111"/>
      <c r="AH14" s="111"/>
      <c r="AI14" s="111"/>
      <c r="AJ14" s="112"/>
      <c r="AK14" s="109"/>
      <c r="AL14" s="109"/>
    </row>
    <row r="15" spans="1:38" ht="12" customHeight="1" thickBot="1">
      <c r="A15" s="28"/>
      <c r="B15" s="272" t="s">
        <v>108</v>
      </c>
      <c r="C15" s="287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51"/>
      <c r="P15" s="14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1"/>
      <c r="AD15" s="111"/>
      <c r="AE15" s="111"/>
      <c r="AF15" s="111"/>
      <c r="AG15" s="111"/>
      <c r="AH15" s="111"/>
      <c r="AI15" s="111"/>
      <c r="AJ15" s="112"/>
      <c r="AK15" s="109"/>
      <c r="AL15" s="109"/>
    </row>
    <row r="16" spans="1:38" ht="2.25" customHeight="1" hidden="1" thickBot="1">
      <c r="A16" s="28"/>
      <c r="B16" s="37" t="s">
        <v>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1"/>
      <c r="P16" s="14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1"/>
      <c r="AD16" s="111"/>
      <c r="AE16" s="111"/>
      <c r="AF16" s="111"/>
      <c r="AG16" s="111"/>
      <c r="AH16" s="111"/>
      <c r="AI16" s="111"/>
      <c r="AJ16" s="112"/>
      <c r="AK16" s="109"/>
      <c r="AL16" s="109"/>
    </row>
    <row r="17" spans="1:38" s="15" customFormat="1" ht="15" customHeight="1">
      <c r="A17" s="61"/>
      <c r="B17" s="62"/>
      <c r="C17" s="277" t="s">
        <v>139</v>
      </c>
      <c r="D17" s="277" t="s">
        <v>207</v>
      </c>
      <c r="E17" s="277" t="s">
        <v>140</v>
      </c>
      <c r="F17" s="277" t="s">
        <v>343</v>
      </c>
      <c r="G17" s="277" t="s">
        <v>142</v>
      </c>
      <c r="H17" s="277" t="s">
        <v>143</v>
      </c>
      <c r="I17" s="277" t="s">
        <v>144</v>
      </c>
      <c r="J17" s="277" t="s">
        <v>19</v>
      </c>
      <c r="K17" s="277" t="s">
        <v>145</v>
      </c>
      <c r="L17" s="277" t="s">
        <v>146</v>
      </c>
      <c r="M17" s="277" t="s">
        <v>147</v>
      </c>
      <c r="N17" s="277" t="s">
        <v>148</v>
      </c>
      <c r="O17" s="51"/>
      <c r="P17" s="14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1"/>
      <c r="AD17" s="111"/>
      <c r="AE17" s="111"/>
      <c r="AF17" s="111"/>
      <c r="AG17" s="111"/>
      <c r="AH17" s="111"/>
      <c r="AI17" s="111"/>
      <c r="AJ17" s="112"/>
      <c r="AK17" s="109"/>
      <c r="AL17" s="109"/>
    </row>
    <row r="18" spans="1:38" ht="118.5" customHeight="1" thickBot="1">
      <c r="A18" s="63"/>
      <c r="B18" s="68"/>
      <c r="C18" s="276" t="s">
        <v>58</v>
      </c>
      <c r="D18" s="276" t="s">
        <v>59</v>
      </c>
      <c r="E18" s="276" t="s">
        <v>60</v>
      </c>
      <c r="F18" s="276" t="s">
        <v>344</v>
      </c>
      <c r="G18" s="276" t="s">
        <v>62</v>
      </c>
      <c r="H18" s="276" t="s">
        <v>65</v>
      </c>
      <c r="I18" s="276" t="s">
        <v>63</v>
      </c>
      <c r="J18" s="327"/>
      <c r="K18" s="276" t="s">
        <v>244</v>
      </c>
      <c r="L18" s="276" t="s">
        <v>208</v>
      </c>
      <c r="M18" s="276" t="s">
        <v>66</v>
      </c>
      <c r="N18" s="276" t="s">
        <v>232</v>
      </c>
      <c r="O18" s="51"/>
      <c r="P18" s="14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1"/>
      <c r="AD18" s="111"/>
      <c r="AE18" s="111"/>
      <c r="AF18" s="111"/>
      <c r="AG18" s="111"/>
      <c r="AH18" s="111"/>
      <c r="AI18" s="111"/>
      <c r="AJ18" s="112"/>
      <c r="AK18" s="109"/>
      <c r="AL18" s="109"/>
    </row>
    <row r="19" spans="1:38" ht="12">
      <c r="A19" s="8"/>
      <c r="B19" s="55"/>
      <c r="C19" s="57"/>
      <c r="D19" s="57"/>
      <c r="E19" s="57"/>
      <c r="F19" s="57"/>
      <c r="G19" s="57"/>
      <c r="H19" s="57"/>
      <c r="I19" s="58"/>
      <c r="J19" s="58"/>
      <c r="K19" s="58"/>
      <c r="L19" s="58"/>
      <c r="M19" s="58"/>
      <c r="N19" s="58"/>
      <c r="O19" s="51"/>
      <c r="P19" s="14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1"/>
      <c r="AD19" s="111"/>
      <c r="AE19" s="111"/>
      <c r="AF19" s="111"/>
      <c r="AG19" s="111"/>
      <c r="AH19" s="111"/>
      <c r="AI19" s="111"/>
      <c r="AJ19" s="112"/>
      <c r="AK19" s="109"/>
      <c r="AL19" s="109"/>
    </row>
    <row r="20" spans="1:38" s="15" customFormat="1" ht="12">
      <c r="A20" s="126"/>
      <c r="B20" s="268" t="s">
        <v>79</v>
      </c>
      <c r="C20" s="196">
        <v>0.21366007824372152</v>
      </c>
      <c r="D20" s="196">
        <v>0.3899546584559122</v>
      </c>
      <c r="E20" s="196">
        <v>0.05111094551036029</v>
      </c>
      <c r="F20" s="196">
        <v>1.9077206493222987</v>
      </c>
      <c r="G20" s="196">
        <v>-0.19815036834902683</v>
      </c>
      <c r="H20" s="196">
        <v>0.19054034091342972</v>
      </c>
      <c r="I20" s="196">
        <v>0.23430458173682944</v>
      </c>
      <c r="J20" s="196">
        <v>9.4907048386345</v>
      </c>
      <c r="K20" s="196">
        <v>3.4433399225462464</v>
      </c>
      <c r="L20" s="196">
        <v>17.55456903150683</v>
      </c>
      <c r="M20" s="196">
        <v>0.2848362172001892</v>
      </c>
      <c r="N20" s="196">
        <v>2.1129543996096496</v>
      </c>
      <c r="O20" s="126"/>
      <c r="P20" s="13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2"/>
      <c r="AC20" s="112"/>
      <c r="AD20" s="112"/>
      <c r="AE20" s="112"/>
      <c r="AF20" s="112"/>
      <c r="AG20" s="112"/>
      <c r="AH20" s="112"/>
      <c r="AI20" s="112"/>
      <c r="AJ20" s="112"/>
      <c r="AK20" s="110"/>
      <c r="AL20" s="110"/>
    </row>
    <row r="21" spans="1:38" s="1" customFormat="1" ht="24">
      <c r="A21" s="127"/>
      <c r="B21" s="462" t="s">
        <v>78</v>
      </c>
      <c r="C21" s="197">
        <v>0.20326565257209228</v>
      </c>
      <c r="D21" s="197">
        <v>0.09381491657173491</v>
      </c>
      <c r="E21" s="197">
        <v>0.08264647412271885</v>
      </c>
      <c r="F21" s="197">
        <v>1.1994907190243251</v>
      </c>
      <c r="G21" s="197">
        <v>0.015635819428622487</v>
      </c>
      <c r="H21" s="197">
        <v>0.3618575353481204</v>
      </c>
      <c r="I21" s="197">
        <v>0.11615180146976704</v>
      </c>
      <c r="J21" s="197">
        <v>9.960016976032522</v>
      </c>
      <c r="K21" s="197">
        <v>18.36315307467221</v>
      </c>
      <c r="L21" s="197">
        <v>12.533226116285826</v>
      </c>
      <c r="M21" s="197">
        <v>0.10051598204114454</v>
      </c>
      <c r="N21" s="197">
        <v>2.3744108646608146</v>
      </c>
      <c r="O21" s="127"/>
      <c r="P21" s="13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38" s="1" customFormat="1" ht="12">
      <c r="A22" s="127"/>
      <c r="B22" s="269" t="s">
        <v>80</v>
      </c>
      <c r="C22" s="197">
        <v>0.5701430775342989</v>
      </c>
      <c r="D22" s="197">
        <v>1.563120772298786</v>
      </c>
      <c r="E22" s="197">
        <v>0.3252309380444523</v>
      </c>
      <c r="F22" s="197">
        <v>4.193002461160615</v>
      </c>
      <c r="G22" s="197">
        <v>0.9759507974263589</v>
      </c>
      <c r="H22" s="197">
        <v>0.7959644533420018</v>
      </c>
      <c r="I22" s="197">
        <v>0.6459041712458703</v>
      </c>
      <c r="J22" s="197">
        <v>3.4097651836067104</v>
      </c>
      <c r="K22" s="197">
        <v>2.160266101167289</v>
      </c>
      <c r="L22" s="197">
        <v>2.32356952563752</v>
      </c>
      <c r="M22" s="197">
        <v>0.032849872642247695</v>
      </c>
      <c r="N22" s="197">
        <v>0.6491719596238948</v>
      </c>
      <c r="O22" s="127"/>
      <c r="P22" s="13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3" spans="1:38" s="1" customFormat="1" ht="12">
      <c r="A23" s="127"/>
      <c r="B23" s="269" t="s">
        <v>81</v>
      </c>
      <c r="C23" s="197">
        <v>0.012554187281417802</v>
      </c>
      <c r="D23" s="197">
        <v>-0.2622851110044486</v>
      </c>
      <c r="E23" s="197">
        <v>-0.1638537891729875</v>
      </c>
      <c r="F23" s="197">
        <v>-0.1665594329836379</v>
      </c>
      <c r="G23" s="197">
        <v>-1.053090683981344</v>
      </c>
      <c r="H23" s="197">
        <v>-0.19069377577463933</v>
      </c>
      <c r="I23" s="197">
        <v>-0.04172102756022898</v>
      </c>
      <c r="J23" s="197">
        <v>16.186568210092158</v>
      </c>
      <c r="K23" s="197">
        <v>4.944077048077668</v>
      </c>
      <c r="L23" s="197">
        <v>34.01816785705976</v>
      </c>
      <c r="M23" s="197">
        <v>0.5608799619478254</v>
      </c>
      <c r="N23" s="197">
        <v>3.7024029904939915</v>
      </c>
      <c r="O23" s="127"/>
      <c r="P23" s="13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1:38" s="1" customFormat="1" ht="12">
      <c r="A24" s="127"/>
      <c r="B24" s="269" t="s">
        <v>82</v>
      </c>
      <c r="C24" s="197">
        <v>0.15646963532197575</v>
      </c>
      <c r="D24" s="197">
        <v>0.19366655121247128</v>
      </c>
      <c r="E24" s="197">
        <v>0.15498714954373138</v>
      </c>
      <c r="F24" s="197">
        <v>3.5350547239409336</v>
      </c>
      <c r="G24" s="197">
        <v>0.07816743194379495</v>
      </c>
      <c r="H24" s="197">
        <v>0.1808632649458152</v>
      </c>
      <c r="I24" s="197">
        <v>0.2838286408166072</v>
      </c>
      <c r="J24" s="197">
        <v>2.3160470999208904</v>
      </c>
      <c r="K24" s="197">
        <v>0.816310578075114</v>
      </c>
      <c r="L24" s="197">
        <v>0.72412691695519</v>
      </c>
      <c r="M24" s="197">
        <v>0.0033692858596463347</v>
      </c>
      <c r="N24" s="197">
        <v>0.43261630437858933</v>
      </c>
      <c r="O24" s="127"/>
      <c r="P24" s="13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</row>
    <row r="25" spans="1:38" ht="12.75" thickBot="1">
      <c r="A25" s="46"/>
      <c r="B25" s="47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51"/>
      <c r="P25" s="14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111"/>
      <c r="AC25" s="111"/>
      <c r="AD25" s="111"/>
      <c r="AE25" s="111"/>
      <c r="AF25" s="111"/>
      <c r="AG25" s="111"/>
      <c r="AH25" s="111"/>
      <c r="AI25" s="111"/>
      <c r="AJ25" s="112"/>
      <c r="AK25" s="109"/>
      <c r="AL25" s="109"/>
    </row>
    <row r="26" spans="1:38" ht="12">
      <c r="A26" s="51"/>
      <c r="B26" s="1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51"/>
      <c r="P26" s="14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0"/>
      <c r="AB26" s="111"/>
      <c r="AC26" s="111"/>
      <c r="AD26" s="111"/>
      <c r="AE26" s="111"/>
      <c r="AF26" s="111"/>
      <c r="AG26" s="111"/>
      <c r="AH26" s="111"/>
      <c r="AI26" s="111"/>
      <c r="AJ26" s="112"/>
      <c r="AK26" s="109"/>
      <c r="AL26" s="109"/>
    </row>
    <row r="27" spans="1:38" ht="15.75">
      <c r="A27" s="284" t="s">
        <v>114</v>
      </c>
      <c r="B27" s="163"/>
      <c r="C27" s="28"/>
      <c r="D27" s="28"/>
      <c r="E27" s="34"/>
      <c r="F27" s="28"/>
      <c r="G27" s="28"/>
      <c r="H27" s="28"/>
      <c r="I27" s="28"/>
      <c r="J27" s="28"/>
      <c r="K27" s="28"/>
      <c r="L27" s="28"/>
      <c r="M27" s="107"/>
      <c r="N27" s="109"/>
      <c r="O27" s="51"/>
      <c r="P27" s="14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0"/>
      <c r="AB27" s="111"/>
      <c r="AC27" s="111"/>
      <c r="AD27" s="111"/>
      <c r="AE27" s="111"/>
      <c r="AF27" s="111"/>
      <c r="AG27" s="111"/>
      <c r="AH27" s="111"/>
      <c r="AI27" s="111"/>
      <c r="AJ27" s="112"/>
      <c r="AK27" s="109"/>
      <c r="AL27" s="109"/>
    </row>
    <row r="28" spans="1:38" ht="12.75" thickBot="1">
      <c r="A28" s="28"/>
      <c r="B28" s="272" t="s">
        <v>108</v>
      </c>
      <c r="C28" s="212"/>
      <c r="D28" s="212"/>
      <c r="E28" s="212"/>
      <c r="F28" s="261"/>
      <c r="G28" s="212"/>
      <c r="H28" s="212"/>
      <c r="I28" s="212"/>
      <c r="J28" s="212"/>
      <c r="K28" s="212"/>
      <c r="L28" s="212"/>
      <c r="M28" s="288"/>
      <c r="N28" s="109"/>
      <c r="O28" s="51"/>
      <c r="P28" s="14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0"/>
      <c r="AB28" s="111"/>
      <c r="AC28" s="111"/>
      <c r="AD28" s="111"/>
      <c r="AE28" s="111"/>
      <c r="AF28" s="111"/>
      <c r="AG28" s="111"/>
      <c r="AH28" s="111"/>
      <c r="AI28" s="111"/>
      <c r="AJ28" s="112"/>
      <c r="AK28" s="109"/>
      <c r="AL28" s="109"/>
    </row>
    <row r="29" spans="1:36" s="28" customFormat="1" ht="19.5" customHeight="1">
      <c r="A29" s="61"/>
      <c r="B29" s="62"/>
      <c r="C29" s="277" t="s">
        <v>213</v>
      </c>
      <c r="D29" s="277" t="s">
        <v>149</v>
      </c>
      <c r="E29" s="277" t="s">
        <v>150</v>
      </c>
      <c r="F29" s="277" t="s">
        <v>151</v>
      </c>
      <c r="G29" s="463" t="s">
        <v>258</v>
      </c>
      <c r="H29" s="277" t="s">
        <v>28</v>
      </c>
      <c r="I29" s="277" t="s">
        <v>153</v>
      </c>
      <c r="J29" s="277" t="s">
        <v>129</v>
      </c>
      <c r="K29" s="277" t="s">
        <v>154</v>
      </c>
      <c r="L29" s="277" t="s">
        <v>155</v>
      </c>
      <c r="M29" s="279" t="s">
        <v>194</v>
      </c>
      <c r="O29" s="34"/>
      <c r="S29" s="34"/>
      <c r="AA29" s="107"/>
      <c r="AD29" s="34"/>
      <c r="AJ29" s="108"/>
    </row>
    <row r="30" spans="1:36" s="28" customFormat="1" ht="101.25" customHeight="1" thickBot="1">
      <c r="A30" s="63"/>
      <c r="B30" s="68"/>
      <c r="C30" s="276" t="s">
        <v>67</v>
      </c>
      <c r="D30" s="276" t="s">
        <v>68</v>
      </c>
      <c r="E30" s="276" t="s">
        <v>69</v>
      </c>
      <c r="F30" s="276" t="s">
        <v>246</v>
      </c>
      <c r="G30" s="276" t="s">
        <v>71</v>
      </c>
      <c r="H30" s="276"/>
      <c r="I30" s="276" t="s">
        <v>72</v>
      </c>
      <c r="J30" s="276" t="s">
        <v>130</v>
      </c>
      <c r="K30" s="276" t="s">
        <v>73</v>
      </c>
      <c r="L30" s="276" t="s">
        <v>74</v>
      </c>
      <c r="M30" s="276" t="s">
        <v>195</v>
      </c>
      <c r="P30" s="37"/>
      <c r="T30" s="52"/>
      <c r="AA30" s="107"/>
      <c r="AE30" s="52"/>
      <c r="AJ30" s="108"/>
    </row>
    <row r="31" spans="1:38" s="39" customFormat="1" ht="9" customHeight="1">
      <c r="A31" s="8"/>
      <c r="B31" s="55"/>
      <c r="C31" s="58"/>
      <c r="D31" s="58"/>
      <c r="E31" s="56"/>
      <c r="F31" s="56"/>
      <c r="G31" s="56"/>
      <c r="H31" s="56"/>
      <c r="I31" s="56"/>
      <c r="J31" s="56"/>
      <c r="K31" s="56"/>
      <c r="L31" s="56"/>
      <c r="M31" s="19"/>
      <c r="O31" s="119"/>
      <c r="S31" s="120"/>
      <c r="V31" s="119"/>
      <c r="AA31" s="74"/>
      <c r="AB31" s="74"/>
      <c r="AC31" s="74"/>
      <c r="AD31" s="121"/>
      <c r="AE31" s="74"/>
      <c r="AF31" s="74"/>
      <c r="AG31" s="74"/>
      <c r="AH31" s="74"/>
      <c r="AI31" s="74"/>
      <c r="AJ31" s="74"/>
      <c r="AK31" s="53"/>
      <c r="AL31" s="54"/>
    </row>
    <row r="32" spans="1:38" s="8" customFormat="1" ht="12">
      <c r="A32" s="126"/>
      <c r="B32" s="268" t="s">
        <v>79</v>
      </c>
      <c r="C32" s="160">
        <v>4.405468581514585</v>
      </c>
      <c r="D32" s="160">
        <v>4.851300327231179</v>
      </c>
      <c r="E32" s="160">
        <v>0.5895006373727126</v>
      </c>
      <c r="F32" s="160">
        <v>5.209261271727747</v>
      </c>
      <c r="G32" s="160">
        <v>6.101425076383346</v>
      </c>
      <c r="H32" s="160">
        <v>5.984088459590884</v>
      </c>
      <c r="I32" s="160">
        <v>3.143757631422408</v>
      </c>
      <c r="J32" s="160">
        <v>0.5633526884331005</v>
      </c>
      <c r="K32" s="160">
        <v>0.59466176324599</v>
      </c>
      <c r="L32" s="160">
        <v>0.7945500617360183</v>
      </c>
      <c r="M32" s="112">
        <v>100</v>
      </c>
      <c r="N32" s="57"/>
      <c r="P32" s="55"/>
      <c r="Q32" s="58"/>
      <c r="R32" s="58"/>
      <c r="S32" s="56"/>
      <c r="T32" s="56"/>
      <c r="U32" s="56"/>
      <c r="V32" s="56"/>
      <c r="W32" s="56"/>
      <c r="X32" s="56"/>
      <c r="Y32" s="56"/>
      <c r="Z32" s="56"/>
      <c r="AA32" s="19"/>
      <c r="AB32" s="18"/>
      <c r="AC32" s="18"/>
      <c r="AD32" s="18"/>
      <c r="AE32" s="18"/>
      <c r="AF32" s="18"/>
      <c r="AG32" s="18"/>
      <c r="AH32" s="18"/>
      <c r="AI32" s="18"/>
      <c r="AJ32" s="19"/>
      <c r="AK32" s="59"/>
      <c r="AL32" s="60"/>
    </row>
    <row r="33" spans="1:38" s="75" customFormat="1" ht="24">
      <c r="A33" s="127"/>
      <c r="B33" s="462" t="s">
        <v>78</v>
      </c>
      <c r="C33" s="197">
        <v>4.710849024994975</v>
      </c>
      <c r="D33" s="197">
        <v>5.588688601487637</v>
      </c>
      <c r="E33" s="197">
        <v>4.523219191851505</v>
      </c>
      <c r="F33" s="197">
        <v>3.765998793808216</v>
      </c>
      <c r="G33" s="197">
        <v>0.7974267908597468</v>
      </c>
      <c r="H33" s="197">
        <v>0.9001764613906945</v>
      </c>
      <c r="I33" s="197">
        <v>1.22406129241216</v>
      </c>
      <c r="J33" s="197">
        <v>1.389354240657598</v>
      </c>
      <c r="K33" s="197">
        <v>0</v>
      </c>
      <c r="L33" s="197">
        <v>2.1599767696397065</v>
      </c>
      <c r="M33" s="112">
        <v>100</v>
      </c>
      <c r="N33" s="133"/>
      <c r="P33" s="55"/>
      <c r="Q33" s="133"/>
      <c r="R33" s="133"/>
      <c r="S33" s="133"/>
      <c r="T33" s="133"/>
      <c r="U33" s="133"/>
      <c r="V33" s="134"/>
      <c r="W33" s="133"/>
      <c r="X33" s="133"/>
      <c r="Y33" s="133"/>
      <c r="Z33" s="133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6"/>
      <c r="AL33" s="137"/>
    </row>
    <row r="34" spans="1:39" ht="12">
      <c r="A34" s="127"/>
      <c r="B34" s="269" t="s">
        <v>80</v>
      </c>
      <c r="C34" s="197">
        <v>4.5866849662815845</v>
      </c>
      <c r="D34" s="197">
        <v>4.193948399901623</v>
      </c>
      <c r="E34" s="197">
        <v>7.634413595375563</v>
      </c>
      <c r="F34" s="197">
        <v>6.804997308374311</v>
      </c>
      <c r="G34" s="197">
        <v>16.480574717981266</v>
      </c>
      <c r="H34" s="197">
        <v>18.110599157598557</v>
      </c>
      <c r="I34" s="197">
        <v>8.226657241677032</v>
      </c>
      <c r="J34" s="197">
        <v>1.4741165362131152</v>
      </c>
      <c r="K34" s="197">
        <v>1.5179736960234458</v>
      </c>
      <c r="L34" s="197">
        <v>0.4569744063374456</v>
      </c>
      <c r="M34" s="112">
        <v>100</v>
      </c>
      <c r="N34" s="109"/>
      <c r="O34" s="51"/>
      <c r="P34" s="14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1"/>
      <c r="AC34" s="111"/>
      <c r="AD34" s="111"/>
      <c r="AE34" s="111"/>
      <c r="AF34" s="111"/>
      <c r="AG34" s="111"/>
      <c r="AH34" s="111"/>
      <c r="AI34" s="111"/>
      <c r="AJ34" s="111"/>
      <c r="AK34" s="109"/>
      <c r="AL34" s="109"/>
      <c r="AM34" s="77"/>
    </row>
    <row r="35" spans="1:38" ht="12">
      <c r="A35" s="127"/>
      <c r="B35" s="269" t="s">
        <v>81</v>
      </c>
      <c r="C35" s="197">
        <v>4.939856243733052</v>
      </c>
      <c r="D35" s="197">
        <v>5.30825670499121</v>
      </c>
      <c r="E35" s="197">
        <v>-4.2255662777213505</v>
      </c>
      <c r="F35" s="197">
        <v>2.757754510443515</v>
      </c>
      <c r="G35" s="197">
        <v>-0.002110402172307303</v>
      </c>
      <c r="H35" s="197">
        <v>0.20303151155120513</v>
      </c>
      <c r="I35" s="197">
        <v>0.19280417794694668</v>
      </c>
      <c r="J35" s="197">
        <v>0.1434532348406836</v>
      </c>
      <c r="K35" s="197">
        <v>0.1588754045613908</v>
      </c>
      <c r="L35" s="197">
        <v>1.2886440341365668</v>
      </c>
      <c r="M35" s="112">
        <v>100</v>
      </c>
      <c r="N35" s="109"/>
      <c r="O35" s="51"/>
      <c r="P35" s="14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1"/>
      <c r="AC35" s="111"/>
      <c r="AD35" s="111"/>
      <c r="AE35" s="111"/>
      <c r="AF35" s="111"/>
      <c r="AG35" s="111"/>
      <c r="AH35" s="111"/>
      <c r="AI35" s="111"/>
      <c r="AJ35" s="111"/>
      <c r="AK35" s="109"/>
      <c r="AL35" s="109"/>
    </row>
    <row r="36" spans="1:38" ht="12">
      <c r="A36" s="127"/>
      <c r="B36" s="269" t="s">
        <v>82</v>
      </c>
      <c r="C36" s="197">
        <v>2.772113633882618</v>
      </c>
      <c r="D36" s="197">
        <v>4.698940831297164</v>
      </c>
      <c r="E36" s="197">
        <v>1.3035093133799738</v>
      </c>
      <c r="F36" s="197">
        <v>8.901114155448072</v>
      </c>
      <c r="G36" s="197">
        <v>5.356355888231357</v>
      </c>
      <c r="H36" s="197">
        <v>1.6841038440856235</v>
      </c>
      <c r="I36" s="197">
        <v>2.6431373711753565</v>
      </c>
      <c r="J36" s="197">
        <v>0.13194123426375046</v>
      </c>
      <c r="K36" s="197">
        <v>0.2688690115997775</v>
      </c>
      <c r="L36" s="197">
        <v>0.010646943316482417</v>
      </c>
      <c r="M36" s="112">
        <v>100</v>
      </c>
      <c r="N36" s="109"/>
      <c r="O36" s="51"/>
      <c r="P36" s="14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1"/>
      <c r="AC36" s="111"/>
      <c r="AD36" s="111"/>
      <c r="AE36" s="111"/>
      <c r="AF36" s="111"/>
      <c r="AG36" s="111"/>
      <c r="AH36" s="111"/>
      <c r="AI36" s="111"/>
      <c r="AJ36" s="111"/>
      <c r="AK36" s="109"/>
      <c r="AL36" s="109"/>
    </row>
    <row r="37" spans="1:38" ht="12.75" thickBot="1">
      <c r="A37" s="46"/>
      <c r="B37" s="47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09"/>
      <c r="O37" s="51"/>
      <c r="P37" s="14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0"/>
      <c r="AB37" s="111"/>
      <c r="AC37" s="111"/>
      <c r="AD37" s="111"/>
      <c r="AE37" s="111"/>
      <c r="AF37" s="111"/>
      <c r="AG37" s="111"/>
      <c r="AH37" s="111"/>
      <c r="AI37" s="111"/>
      <c r="AJ37" s="112"/>
      <c r="AK37" s="109"/>
      <c r="AL37" s="109"/>
    </row>
    <row r="38" spans="1:38" ht="12">
      <c r="A38" s="51"/>
      <c r="B38" s="14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51"/>
      <c r="P38" s="14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0"/>
      <c r="AB38" s="111"/>
      <c r="AC38" s="111"/>
      <c r="AD38" s="111"/>
      <c r="AE38" s="111"/>
      <c r="AF38" s="111"/>
      <c r="AG38" s="111"/>
      <c r="AH38" s="111"/>
      <c r="AI38" s="111"/>
      <c r="AJ38" s="112"/>
      <c r="AK38" s="109"/>
      <c r="AL38" s="109"/>
    </row>
    <row r="39" spans="1:38" s="15" customFormat="1" ht="12">
      <c r="A39" s="51"/>
      <c r="B39" s="14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51"/>
      <c r="P39" s="14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0"/>
      <c r="AB39" s="111"/>
      <c r="AC39" s="111"/>
      <c r="AD39" s="111"/>
      <c r="AE39" s="111"/>
      <c r="AF39" s="111"/>
      <c r="AG39" s="111"/>
      <c r="AH39" s="111"/>
      <c r="AI39" s="111"/>
      <c r="AJ39" s="112"/>
      <c r="AK39" s="109"/>
      <c r="AL39" s="109"/>
    </row>
    <row r="40" spans="1:38" ht="12">
      <c r="A40" s="51"/>
      <c r="B40" s="14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51"/>
      <c r="P40" s="14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  <c r="AB40" s="111"/>
      <c r="AC40" s="111"/>
      <c r="AD40" s="111"/>
      <c r="AE40" s="111"/>
      <c r="AF40" s="111"/>
      <c r="AG40" s="111"/>
      <c r="AH40" s="111"/>
      <c r="AI40" s="111"/>
      <c r="AJ40" s="112"/>
      <c r="AK40" s="109"/>
      <c r="AL40" s="109"/>
    </row>
    <row r="41" spans="1:38" s="15" customFormat="1" ht="12">
      <c r="A41" s="51"/>
      <c r="B41" s="14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51"/>
      <c r="P41" s="14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0"/>
      <c r="AB41" s="111"/>
      <c r="AC41" s="111"/>
      <c r="AD41" s="111"/>
      <c r="AE41" s="111"/>
      <c r="AF41" s="111"/>
      <c r="AG41" s="111"/>
      <c r="AH41" s="111"/>
      <c r="AI41" s="111"/>
      <c r="AJ41" s="112"/>
      <c r="AK41" s="109"/>
      <c r="AL41" s="109"/>
    </row>
    <row r="42" spans="1:38" ht="12">
      <c r="A42" s="51"/>
      <c r="B42" s="1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51"/>
      <c r="P42" s="14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11"/>
      <c r="AC42" s="111"/>
      <c r="AD42" s="111"/>
      <c r="AE42" s="111"/>
      <c r="AF42" s="111"/>
      <c r="AG42" s="111"/>
      <c r="AH42" s="111"/>
      <c r="AI42" s="111"/>
      <c r="AJ42" s="112"/>
      <c r="AK42" s="109"/>
      <c r="AL42" s="109"/>
    </row>
    <row r="43" spans="1:38" ht="12">
      <c r="A43" s="51"/>
      <c r="B43" s="14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51"/>
      <c r="P43" s="14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11"/>
      <c r="AC43" s="111"/>
      <c r="AD43" s="111"/>
      <c r="AE43" s="111"/>
      <c r="AF43" s="111"/>
      <c r="AG43" s="111"/>
      <c r="AH43" s="111"/>
      <c r="AI43" s="111"/>
      <c r="AJ43" s="112"/>
      <c r="AK43" s="109"/>
      <c r="AL43" s="109"/>
    </row>
    <row r="44" spans="1:38" ht="12">
      <c r="A44" s="51"/>
      <c r="B44" s="14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51"/>
      <c r="P44" s="14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11"/>
      <c r="AC44" s="111"/>
      <c r="AD44" s="111"/>
      <c r="AE44" s="111"/>
      <c r="AF44" s="111"/>
      <c r="AG44" s="111"/>
      <c r="AH44" s="111"/>
      <c r="AI44" s="111"/>
      <c r="AJ44" s="112"/>
      <c r="AK44" s="109"/>
      <c r="AL44" s="109"/>
    </row>
    <row r="45" spans="1:38" s="15" customFormat="1" ht="12">
      <c r="A45" s="51"/>
      <c r="B45" s="14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51"/>
      <c r="P45" s="14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0"/>
      <c r="AB45" s="111"/>
      <c r="AC45" s="111"/>
      <c r="AD45" s="111"/>
      <c r="AE45" s="111"/>
      <c r="AF45" s="111"/>
      <c r="AG45" s="111"/>
      <c r="AH45" s="111"/>
      <c r="AI45" s="111"/>
      <c r="AJ45" s="112"/>
      <c r="AK45" s="109"/>
      <c r="AL45" s="109"/>
    </row>
    <row r="46" spans="1:38" ht="12">
      <c r="A46" s="51"/>
      <c r="B46" s="14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51"/>
      <c r="P46" s="14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  <c r="AB46" s="111"/>
      <c r="AC46" s="111"/>
      <c r="AD46" s="111"/>
      <c r="AE46" s="111"/>
      <c r="AF46" s="111"/>
      <c r="AG46" s="111"/>
      <c r="AH46" s="111"/>
      <c r="AI46" s="111"/>
      <c r="AJ46" s="112"/>
      <c r="AK46" s="109"/>
      <c r="AL46" s="109"/>
    </row>
    <row r="47" spans="1:38" ht="12">
      <c r="A47" s="51"/>
      <c r="B47" s="14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51"/>
      <c r="P47" s="14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0"/>
      <c r="AB47" s="111"/>
      <c r="AC47" s="111"/>
      <c r="AD47" s="111"/>
      <c r="AE47" s="111"/>
      <c r="AF47" s="111"/>
      <c r="AG47" s="111"/>
      <c r="AH47" s="111"/>
      <c r="AI47" s="111"/>
      <c r="AJ47" s="112"/>
      <c r="AK47" s="109"/>
      <c r="AL47" s="109"/>
    </row>
    <row r="48" spans="1:38" ht="12">
      <c r="A48" s="51"/>
      <c r="B48" s="14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51"/>
      <c r="P48" s="14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0"/>
      <c r="AB48" s="111"/>
      <c r="AC48" s="111"/>
      <c r="AD48" s="111"/>
      <c r="AE48" s="111"/>
      <c r="AF48" s="111"/>
      <c r="AG48" s="111"/>
      <c r="AH48" s="111"/>
      <c r="AI48" s="111"/>
      <c r="AJ48" s="112"/>
      <c r="AK48" s="109"/>
      <c r="AL48" s="109"/>
    </row>
    <row r="49" spans="1:38" ht="12">
      <c r="A49" s="51"/>
      <c r="B49" s="14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51"/>
      <c r="P49" s="14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10"/>
      <c r="AB49" s="111"/>
      <c r="AC49" s="111"/>
      <c r="AD49" s="111"/>
      <c r="AE49" s="111"/>
      <c r="AF49" s="111"/>
      <c r="AG49" s="111"/>
      <c r="AH49" s="111"/>
      <c r="AI49" s="111"/>
      <c r="AJ49" s="112"/>
      <c r="AK49" s="109"/>
      <c r="AL49" s="109"/>
    </row>
    <row r="50" spans="1:38" ht="12">
      <c r="A50" s="51"/>
      <c r="B50" s="14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51"/>
      <c r="P50" s="14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10"/>
      <c r="AB50" s="111"/>
      <c r="AC50" s="111"/>
      <c r="AD50" s="111"/>
      <c r="AE50" s="111"/>
      <c r="AF50" s="111"/>
      <c r="AG50" s="111"/>
      <c r="AH50" s="111"/>
      <c r="AI50" s="111"/>
      <c r="AJ50" s="112"/>
      <c r="AK50" s="109"/>
      <c r="AL50" s="109"/>
    </row>
    <row r="51" spans="1:38" ht="12">
      <c r="A51" s="51"/>
      <c r="B51" s="1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51"/>
      <c r="P51" s="14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111"/>
      <c r="AC51" s="111"/>
      <c r="AD51" s="111"/>
      <c r="AE51" s="111"/>
      <c r="AF51" s="111"/>
      <c r="AG51" s="111"/>
      <c r="AH51" s="111"/>
      <c r="AI51" s="111"/>
      <c r="AJ51" s="112"/>
      <c r="AK51" s="109"/>
      <c r="AL51" s="109"/>
    </row>
    <row r="52" spans="1:38" ht="12">
      <c r="A52" s="51"/>
      <c r="B52" s="1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51"/>
      <c r="P52" s="14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111"/>
      <c r="AC52" s="111"/>
      <c r="AD52" s="111"/>
      <c r="AE52" s="111"/>
      <c r="AF52" s="111"/>
      <c r="AG52" s="111"/>
      <c r="AH52" s="111"/>
      <c r="AI52" s="111"/>
      <c r="AJ52" s="112"/>
      <c r="AK52" s="109"/>
      <c r="AL52" s="109"/>
    </row>
    <row r="53" spans="1:38" ht="12">
      <c r="A53" s="51"/>
      <c r="B53" s="14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51"/>
      <c r="P53" s="14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111"/>
      <c r="AC53" s="111"/>
      <c r="AD53" s="111"/>
      <c r="AE53" s="111"/>
      <c r="AF53" s="111"/>
      <c r="AG53" s="111"/>
      <c r="AH53" s="111"/>
      <c r="AI53" s="111"/>
      <c r="AJ53" s="112"/>
      <c r="AK53" s="109"/>
      <c r="AL53" s="109"/>
    </row>
    <row r="54" spans="1:38" ht="12">
      <c r="A54" s="51"/>
      <c r="B54" s="14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51"/>
      <c r="P54" s="14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111"/>
      <c r="AC54" s="111"/>
      <c r="AD54" s="111"/>
      <c r="AE54" s="111"/>
      <c r="AF54" s="111"/>
      <c r="AG54" s="111"/>
      <c r="AH54" s="111"/>
      <c r="AI54" s="111"/>
      <c r="AJ54" s="112"/>
      <c r="AK54" s="109"/>
      <c r="AL54" s="109"/>
    </row>
    <row r="55" spans="1:38" ht="12">
      <c r="A55" s="51"/>
      <c r="B55" s="1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51"/>
      <c r="P55" s="14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111"/>
      <c r="AC55" s="111"/>
      <c r="AD55" s="111"/>
      <c r="AE55" s="111"/>
      <c r="AF55" s="111"/>
      <c r="AG55" s="111"/>
      <c r="AH55" s="111"/>
      <c r="AI55" s="111"/>
      <c r="AJ55" s="112"/>
      <c r="AK55" s="109"/>
      <c r="AL55" s="109"/>
    </row>
    <row r="56" spans="1:38" ht="12">
      <c r="A56" s="51"/>
      <c r="B56" s="14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51"/>
      <c r="P56" s="14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11"/>
      <c r="AC56" s="111"/>
      <c r="AD56" s="111"/>
      <c r="AE56" s="111"/>
      <c r="AF56" s="111"/>
      <c r="AG56" s="111"/>
      <c r="AH56" s="111"/>
      <c r="AI56" s="111"/>
      <c r="AJ56" s="112"/>
      <c r="AK56" s="109"/>
      <c r="AL56" s="109"/>
    </row>
    <row r="57" spans="1:38" ht="12">
      <c r="A57" s="51"/>
      <c r="B57" s="14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51"/>
      <c r="P57" s="14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11"/>
      <c r="AC57" s="111"/>
      <c r="AD57" s="111"/>
      <c r="AE57" s="111"/>
      <c r="AF57" s="111"/>
      <c r="AG57" s="111"/>
      <c r="AH57" s="111"/>
      <c r="AI57" s="111"/>
      <c r="AJ57" s="112"/>
      <c r="AK57" s="109"/>
      <c r="AL57" s="109"/>
    </row>
    <row r="58" spans="1:38" ht="12">
      <c r="A58" s="51"/>
      <c r="B58" s="14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51"/>
      <c r="P58" s="14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11"/>
      <c r="AC58" s="111"/>
      <c r="AD58" s="111"/>
      <c r="AE58" s="111"/>
      <c r="AF58" s="111"/>
      <c r="AG58" s="111"/>
      <c r="AH58" s="111"/>
      <c r="AI58" s="111"/>
      <c r="AJ58" s="112"/>
      <c r="AK58" s="109"/>
      <c r="AL58" s="109"/>
    </row>
    <row r="59" spans="1:38" ht="12">
      <c r="A59" s="51"/>
      <c r="B59" s="14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51"/>
      <c r="P59" s="14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111"/>
      <c r="AC59" s="111"/>
      <c r="AD59" s="111"/>
      <c r="AE59" s="111"/>
      <c r="AF59" s="111"/>
      <c r="AG59" s="111"/>
      <c r="AH59" s="111"/>
      <c r="AI59" s="111"/>
      <c r="AJ59" s="112"/>
      <c r="AK59" s="109"/>
      <c r="AL59" s="109"/>
    </row>
    <row r="60" spans="1:38" ht="12">
      <c r="A60" s="51"/>
      <c r="B60" s="14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51"/>
      <c r="P60" s="14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0"/>
      <c r="AB60" s="111"/>
      <c r="AC60" s="111"/>
      <c r="AD60" s="111"/>
      <c r="AE60" s="111"/>
      <c r="AF60" s="111"/>
      <c r="AG60" s="111"/>
      <c r="AH60" s="111"/>
      <c r="AI60" s="111"/>
      <c r="AJ60" s="112"/>
      <c r="AK60" s="109"/>
      <c r="AL60" s="109"/>
    </row>
    <row r="61" spans="1:38" ht="12">
      <c r="A61" s="51"/>
      <c r="B61" s="14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51"/>
      <c r="P61" s="14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1"/>
      <c r="AC61" s="111"/>
      <c r="AD61" s="111"/>
      <c r="AE61" s="111"/>
      <c r="AF61" s="111"/>
      <c r="AG61" s="111"/>
      <c r="AH61" s="111"/>
      <c r="AI61" s="111"/>
      <c r="AJ61" s="112"/>
      <c r="AK61" s="109"/>
      <c r="AL61" s="109"/>
    </row>
    <row r="62" spans="1:38" ht="12">
      <c r="A62" s="51"/>
      <c r="B62" s="14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51"/>
      <c r="P62" s="14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11"/>
      <c r="AC62" s="111"/>
      <c r="AD62" s="111"/>
      <c r="AE62" s="111"/>
      <c r="AF62" s="111"/>
      <c r="AG62" s="111"/>
      <c r="AH62" s="111"/>
      <c r="AI62" s="111"/>
      <c r="AJ62" s="112"/>
      <c r="AK62" s="109"/>
      <c r="AL62" s="109"/>
    </row>
    <row r="63" spans="1:38" ht="12">
      <c r="A63" s="51"/>
      <c r="B63" s="14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51"/>
      <c r="P63" s="14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111"/>
      <c r="AC63" s="111"/>
      <c r="AD63" s="111"/>
      <c r="AE63" s="111"/>
      <c r="AF63" s="111"/>
      <c r="AG63" s="111"/>
      <c r="AH63" s="111"/>
      <c r="AI63" s="111"/>
      <c r="AJ63" s="112"/>
      <c r="AK63" s="109"/>
      <c r="AL63" s="109"/>
    </row>
    <row r="64" spans="1:38" ht="12">
      <c r="A64" s="51"/>
      <c r="B64" s="14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51"/>
      <c r="P64" s="14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  <c r="AB64" s="111"/>
      <c r="AC64" s="111"/>
      <c r="AD64" s="111"/>
      <c r="AE64" s="111"/>
      <c r="AF64" s="111"/>
      <c r="AG64" s="111"/>
      <c r="AH64" s="111"/>
      <c r="AI64" s="111"/>
      <c r="AJ64" s="112"/>
      <c r="AK64" s="109"/>
      <c r="AL64" s="109"/>
    </row>
    <row r="65" spans="1:38" ht="12">
      <c r="A65" s="51"/>
      <c r="B65" s="14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51"/>
      <c r="P65" s="14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0"/>
      <c r="AB65" s="111"/>
      <c r="AC65" s="111"/>
      <c r="AD65" s="111"/>
      <c r="AE65" s="111"/>
      <c r="AF65" s="111"/>
      <c r="AG65" s="111"/>
      <c r="AH65" s="111"/>
      <c r="AI65" s="111"/>
      <c r="AJ65" s="112"/>
      <c r="AK65" s="109"/>
      <c r="AL65" s="109"/>
    </row>
    <row r="66" spans="1:38" ht="12">
      <c r="A66" s="51"/>
      <c r="B66" s="14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51"/>
      <c r="P66" s="14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0"/>
      <c r="AB66" s="111"/>
      <c r="AC66" s="111"/>
      <c r="AD66" s="111"/>
      <c r="AE66" s="111"/>
      <c r="AF66" s="111"/>
      <c r="AG66" s="111"/>
      <c r="AH66" s="111"/>
      <c r="AI66" s="111"/>
      <c r="AJ66" s="112"/>
      <c r="AK66" s="109"/>
      <c r="AL66" s="109"/>
    </row>
    <row r="67" spans="1:36" s="28" customFormat="1" ht="18" customHeight="1">
      <c r="A67" s="34"/>
      <c r="O67" s="34"/>
      <c r="S67" s="34"/>
      <c r="AA67" s="107"/>
      <c r="AD67" s="34"/>
      <c r="AJ67" s="108"/>
    </row>
    <row r="68" spans="2:36" s="28" customFormat="1" ht="12">
      <c r="B68" s="37"/>
      <c r="P68" s="37"/>
      <c r="T68" s="52"/>
      <c r="AA68" s="107"/>
      <c r="AE68" s="52"/>
      <c r="AJ68" s="108"/>
    </row>
    <row r="69" spans="1:38" s="39" customFormat="1" ht="12.75" customHeight="1">
      <c r="A69" s="119"/>
      <c r="C69" s="120"/>
      <c r="L69" s="120"/>
      <c r="O69" s="119"/>
      <c r="S69" s="120"/>
      <c r="V69" s="119"/>
      <c r="AA69" s="74"/>
      <c r="AB69" s="74"/>
      <c r="AC69" s="74"/>
      <c r="AD69" s="121"/>
      <c r="AE69" s="74"/>
      <c r="AF69" s="74"/>
      <c r="AG69" s="74"/>
      <c r="AH69" s="74"/>
      <c r="AI69" s="74"/>
      <c r="AJ69" s="74"/>
      <c r="AK69" s="53"/>
      <c r="AL69" s="54"/>
    </row>
    <row r="70" spans="2:38" s="40" customFormat="1" ht="63" customHeight="1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P70" s="122"/>
      <c r="Q70" s="123"/>
      <c r="R70" s="123"/>
      <c r="S70" s="123"/>
      <c r="T70" s="123"/>
      <c r="U70" s="123"/>
      <c r="V70" s="124"/>
      <c r="W70" s="123"/>
      <c r="X70" s="123"/>
      <c r="Y70" s="123"/>
      <c r="Z70" s="123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41"/>
      <c r="AL70" s="38"/>
    </row>
    <row r="71" spans="2:38" s="8" customFormat="1" ht="12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57"/>
      <c r="N71" s="57"/>
      <c r="P71" s="55"/>
      <c r="Q71" s="58"/>
      <c r="R71" s="58"/>
      <c r="S71" s="56"/>
      <c r="T71" s="56"/>
      <c r="U71" s="56"/>
      <c r="V71" s="56"/>
      <c r="W71" s="56"/>
      <c r="X71" s="56"/>
      <c r="Y71" s="56"/>
      <c r="Z71" s="56"/>
      <c r="AA71" s="19"/>
      <c r="AB71" s="18"/>
      <c r="AC71" s="18"/>
      <c r="AD71" s="18"/>
      <c r="AE71" s="18"/>
      <c r="AF71" s="18"/>
      <c r="AG71" s="18"/>
      <c r="AH71" s="18"/>
      <c r="AI71" s="18"/>
      <c r="AJ71" s="19"/>
      <c r="AK71" s="59"/>
      <c r="AL71" s="60"/>
    </row>
    <row r="72" spans="1:38" ht="12">
      <c r="A72" s="51"/>
      <c r="B72" s="14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51"/>
      <c r="P72" s="14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111"/>
      <c r="AC72" s="111"/>
      <c r="AD72" s="111"/>
      <c r="AE72" s="111"/>
      <c r="AF72" s="111"/>
      <c r="AG72" s="111"/>
      <c r="AH72" s="111"/>
      <c r="AI72" s="111"/>
      <c r="AJ72" s="112"/>
      <c r="AK72" s="109"/>
      <c r="AL72" s="109"/>
    </row>
    <row r="73" spans="1:38" ht="12">
      <c r="A73" s="51"/>
      <c r="B73" s="14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51"/>
      <c r="P73" s="14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  <c r="AB73" s="111"/>
      <c r="AC73" s="111"/>
      <c r="AD73" s="111"/>
      <c r="AE73" s="111"/>
      <c r="AF73" s="111"/>
      <c r="AG73" s="111"/>
      <c r="AH73" s="111"/>
      <c r="AI73" s="111"/>
      <c r="AJ73" s="112"/>
      <c r="AK73" s="109"/>
      <c r="AL73" s="109"/>
    </row>
    <row r="74" spans="1:38" ht="12">
      <c r="A74" s="51"/>
      <c r="B74" s="14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51"/>
      <c r="P74" s="14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0"/>
      <c r="AB74" s="111"/>
      <c r="AC74" s="111"/>
      <c r="AD74" s="111"/>
      <c r="AE74" s="111"/>
      <c r="AF74" s="111"/>
      <c r="AG74" s="111"/>
      <c r="AH74" s="111"/>
      <c r="AI74" s="111"/>
      <c r="AJ74" s="112"/>
      <c r="AK74" s="109"/>
      <c r="AL74" s="109"/>
    </row>
    <row r="75" spans="1:38" ht="12">
      <c r="A75" s="51"/>
      <c r="B75" s="14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51"/>
      <c r="P75" s="14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0"/>
      <c r="AB75" s="111"/>
      <c r="AC75" s="111"/>
      <c r="AD75" s="111"/>
      <c r="AE75" s="111"/>
      <c r="AF75" s="111"/>
      <c r="AG75" s="111"/>
      <c r="AH75" s="111"/>
      <c r="AI75" s="111"/>
      <c r="AJ75" s="112"/>
      <c r="AK75" s="109"/>
      <c r="AL75" s="109"/>
    </row>
    <row r="76" spans="1:38" ht="12">
      <c r="A76" s="51"/>
      <c r="B76" s="14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51"/>
      <c r="P76" s="14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10"/>
      <c r="AB76" s="111"/>
      <c r="AC76" s="111"/>
      <c r="AD76" s="111"/>
      <c r="AE76" s="111"/>
      <c r="AF76" s="111"/>
      <c r="AG76" s="111"/>
      <c r="AH76" s="111"/>
      <c r="AI76" s="111"/>
      <c r="AJ76" s="112"/>
      <c r="AK76" s="109"/>
      <c r="AL76" s="109"/>
    </row>
    <row r="77" spans="1:38" ht="12">
      <c r="A77" s="51"/>
      <c r="B77" s="14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51"/>
      <c r="P77" s="14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10"/>
      <c r="AB77" s="111"/>
      <c r="AC77" s="111"/>
      <c r="AD77" s="111"/>
      <c r="AE77" s="111"/>
      <c r="AF77" s="111"/>
      <c r="AG77" s="111"/>
      <c r="AH77" s="111"/>
      <c r="AI77" s="111"/>
      <c r="AJ77" s="112"/>
      <c r="AK77" s="109"/>
      <c r="AL77" s="109"/>
    </row>
    <row r="78" spans="1:38" ht="12">
      <c r="A78" s="51"/>
      <c r="B78" s="14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51"/>
      <c r="P78" s="14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10"/>
      <c r="AB78" s="111"/>
      <c r="AC78" s="111"/>
      <c r="AD78" s="111"/>
      <c r="AE78" s="111"/>
      <c r="AF78" s="111"/>
      <c r="AG78" s="111"/>
      <c r="AH78" s="111"/>
      <c r="AI78" s="111"/>
      <c r="AJ78" s="112"/>
      <c r="AK78" s="109"/>
      <c r="AL78" s="109"/>
    </row>
    <row r="79" spans="1:38" ht="12">
      <c r="A79" s="51"/>
      <c r="B79" s="14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51"/>
      <c r="P79" s="14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0"/>
      <c r="AB79" s="111"/>
      <c r="AC79" s="111"/>
      <c r="AD79" s="111"/>
      <c r="AE79" s="111"/>
      <c r="AF79" s="111"/>
      <c r="AG79" s="111"/>
      <c r="AH79" s="111"/>
      <c r="AI79" s="111"/>
      <c r="AJ79" s="112"/>
      <c r="AK79" s="109"/>
      <c r="AL79" s="109"/>
    </row>
    <row r="80" spans="1:38" ht="12">
      <c r="A80" s="51"/>
      <c r="B80" s="14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51"/>
      <c r="P80" s="14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10"/>
      <c r="AB80" s="111"/>
      <c r="AC80" s="111"/>
      <c r="AD80" s="111"/>
      <c r="AE80" s="111"/>
      <c r="AF80" s="111"/>
      <c r="AG80" s="111"/>
      <c r="AH80" s="111"/>
      <c r="AI80" s="111"/>
      <c r="AJ80" s="112"/>
      <c r="AK80" s="109"/>
      <c r="AL80" s="109"/>
    </row>
    <row r="81" spans="1:38" ht="12">
      <c r="A81" s="51"/>
      <c r="B81" s="14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51"/>
      <c r="P81" s="14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0"/>
      <c r="AB81" s="111"/>
      <c r="AC81" s="111"/>
      <c r="AD81" s="111"/>
      <c r="AE81" s="111"/>
      <c r="AF81" s="111"/>
      <c r="AG81" s="111"/>
      <c r="AH81" s="111"/>
      <c r="AI81" s="111"/>
      <c r="AJ81" s="112"/>
      <c r="AK81" s="109"/>
      <c r="AL81" s="109"/>
    </row>
    <row r="82" spans="1:38" ht="12">
      <c r="A82" s="51"/>
      <c r="B82" s="14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51"/>
      <c r="P82" s="14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0"/>
      <c r="AB82" s="111"/>
      <c r="AC82" s="111"/>
      <c r="AD82" s="111"/>
      <c r="AE82" s="111"/>
      <c r="AF82" s="111"/>
      <c r="AG82" s="111"/>
      <c r="AH82" s="111"/>
      <c r="AI82" s="111"/>
      <c r="AJ82" s="112"/>
      <c r="AK82" s="109"/>
      <c r="AL82" s="109"/>
    </row>
    <row r="83" spans="1:38" ht="12">
      <c r="A83" s="51"/>
      <c r="B83" s="14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51"/>
      <c r="P83" s="14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10"/>
      <c r="AB83" s="111"/>
      <c r="AC83" s="111"/>
      <c r="AD83" s="111"/>
      <c r="AE83" s="111"/>
      <c r="AF83" s="111"/>
      <c r="AG83" s="111"/>
      <c r="AH83" s="111"/>
      <c r="AI83" s="111"/>
      <c r="AJ83" s="112"/>
      <c r="AK83" s="109"/>
      <c r="AL83" s="109"/>
    </row>
    <row r="84" spans="1:38" ht="12">
      <c r="A84" s="51"/>
      <c r="B84" s="14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51"/>
      <c r="P84" s="14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  <c r="AB84" s="111"/>
      <c r="AC84" s="111"/>
      <c r="AD84" s="111"/>
      <c r="AE84" s="111"/>
      <c r="AF84" s="111"/>
      <c r="AG84" s="111"/>
      <c r="AH84" s="111"/>
      <c r="AI84" s="111"/>
      <c r="AJ84" s="112"/>
      <c r="AK84" s="109"/>
      <c r="AL84" s="109"/>
    </row>
    <row r="85" spans="1:38" ht="12">
      <c r="A85" s="51"/>
      <c r="B85" s="14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51"/>
      <c r="P85" s="14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  <c r="AB85" s="111"/>
      <c r="AC85" s="111"/>
      <c r="AD85" s="111"/>
      <c r="AE85" s="111"/>
      <c r="AF85" s="111"/>
      <c r="AG85" s="111"/>
      <c r="AH85" s="111"/>
      <c r="AI85" s="111"/>
      <c r="AJ85" s="112"/>
      <c r="AK85" s="109"/>
      <c r="AL85" s="109"/>
    </row>
    <row r="86" spans="1:38" ht="12">
      <c r="A86" s="51"/>
      <c r="B86" s="14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51"/>
      <c r="P86" s="14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10"/>
      <c r="AB86" s="111"/>
      <c r="AC86" s="111"/>
      <c r="AD86" s="111"/>
      <c r="AE86" s="111"/>
      <c r="AF86" s="111"/>
      <c r="AG86" s="111"/>
      <c r="AH86" s="111"/>
      <c r="AI86" s="111"/>
      <c r="AJ86" s="112"/>
      <c r="AK86" s="109"/>
      <c r="AL86" s="109"/>
    </row>
    <row r="87" spans="1:38" ht="12">
      <c r="A87" s="51"/>
      <c r="B87" s="14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51"/>
      <c r="P87" s="14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10"/>
      <c r="AB87" s="111"/>
      <c r="AC87" s="111"/>
      <c r="AD87" s="111"/>
      <c r="AE87" s="111"/>
      <c r="AF87" s="111"/>
      <c r="AG87" s="111"/>
      <c r="AH87" s="111"/>
      <c r="AI87" s="111"/>
      <c r="AJ87" s="112"/>
      <c r="AK87" s="109"/>
      <c r="AL87" s="109"/>
    </row>
    <row r="88" spans="1:38" ht="12">
      <c r="A88" s="51"/>
      <c r="B88" s="14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51"/>
      <c r="P88" s="14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10"/>
      <c r="AB88" s="111"/>
      <c r="AC88" s="111"/>
      <c r="AD88" s="111"/>
      <c r="AE88" s="111"/>
      <c r="AF88" s="111"/>
      <c r="AG88" s="111"/>
      <c r="AH88" s="111"/>
      <c r="AI88" s="111"/>
      <c r="AJ88" s="112"/>
      <c r="AK88" s="109"/>
      <c r="AL88" s="109"/>
    </row>
    <row r="89" spans="1:38" ht="12">
      <c r="A89" s="51"/>
      <c r="B89" s="14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51"/>
      <c r="P89" s="14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10"/>
      <c r="AB89" s="111"/>
      <c r="AC89" s="111"/>
      <c r="AD89" s="111"/>
      <c r="AE89" s="111"/>
      <c r="AF89" s="111"/>
      <c r="AG89" s="111"/>
      <c r="AH89" s="111"/>
      <c r="AI89" s="111"/>
      <c r="AJ89" s="112"/>
      <c r="AK89" s="109"/>
      <c r="AL89" s="109"/>
    </row>
    <row r="90" spans="1:38" ht="12">
      <c r="A90" s="51"/>
      <c r="B90" s="14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51"/>
      <c r="P90" s="14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10"/>
      <c r="AB90" s="111"/>
      <c r="AC90" s="111"/>
      <c r="AD90" s="111"/>
      <c r="AE90" s="111"/>
      <c r="AF90" s="111"/>
      <c r="AG90" s="111"/>
      <c r="AH90" s="111"/>
      <c r="AI90" s="111"/>
      <c r="AJ90" s="112"/>
      <c r="AK90" s="109"/>
      <c r="AL90" s="109"/>
    </row>
    <row r="91" spans="1:38" ht="12">
      <c r="A91" s="51"/>
      <c r="B91" s="14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51"/>
      <c r="P91" s="14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10"/>
      <c r="AB91" s="111"/>
      <c r="AC91" s="111"/>
      <c r="AD91" s="111"/>
      <c r="AE91" s="111"/>
      <c r="AF91" s="111"/>
      <c r="AG91" s="111"/>
      <c r="AH91" s="111"/>
      <c r="AI91" s="111"/>
      <c r="AJ91" s="112"/>
      <c r="AK91" s="109"/>
      <c r="AL91" s="109"/>
    </row>
    <row r="92" spans="1:38" ht="12">
      <c r="A92" s="51"/>
      <c r="B92" s="14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51"/>
      <c r="P92" s="14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10"/>
      <c r="AB92" s="111"/>
      <c r="AC92" s="111"/>
      <c r="AD92" s="111"/>
      <c r="AE92" s="111"/>
      <c r="AF92" s="111"/>
      <c r="AG92" s="111"/>
      <c r="AH92" s="111"/>
      <c r="AI92" s="111"/>
      <c r="AJ92" s="112"/>
      <c r="AK92" s="109"/>
      <c r="AL92" s="109"/>
    </row>
    <row r="93" spans="1:38" ht="12">
      <c r="A93" s="51"/>
      <c r="B93" s="14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51"/>
      <c r="P93" s="14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10"/>
      <c r="AB93" s="111"/>
      <c r="AC93" s="111"/>
      <c r="AD93" s="111"/>
      <c r="AE93" s="111"/>
      <c r="AF93" s="111"/>
      <c r="AG93" s="111"/>
      <c r="AH93" s="111"/>
      <c r="AI93" s="111"/>
      <c r="AJ93" s="112"/>
      <c r="AK93" s="109"/>
      <c r="AL93" s="109"/>
    </row>
    <row r="94" spans="1:38" ht="12">
      <c r="A94" s="51"/>
      <c r="B94" s="14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51"/>
      <c r="P94" s="14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10"/>
      <c r="AB94" s="111"/>
      <c r="AC94" s="111"/>
      <c r="AD94" s="111"/>
      <c r="AE94" s="111"/>
      <c r="AF94" s="111"/>
      <c r="AG94" s="111"/>
      <c r="AH94" s="111"/>
      <c r="AI94" s="111"/>
      <c r="AJ94" s="112"/>
      <c r="AK94" s="109"/>
      <c r="AL94" s="109"/>
    </row>
    <row r="95" spans="2:38" ht="12">
      <c r="B95" s="7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P95" s="78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3"/>
      <c r="AC95" s="23"/>
      <c r="AD95" s="23"/>
      <c r="AE95" s="23"/>
      <c r="AF95" s="23"/>
      <c r="AG95" s="23"/>
      <c r="AH95" s="23"/>
      <c r="AI95" s="23"/>
      <c r="AJ95" s="24"/>
      <c r="AK95" s="23"/>
      <c r="AL95" s="23"/>
    </row>
    <row r="96" spans="2:38" s="65" customFormat="1" ht="12">
      <c r="B96" s="113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P96" s="113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66"/>
      <c r="AL96" s="66"/>
    </row>
    <row r="97" spans="2:38" ht="12">
      <c r="B97" s="79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P97" s="7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4"/>
      <c r="AB97" s="23"/>
      <c r="AC97" s="23"/>
      <c r="AD97" s="23"/>
      <c r="AE97" s="23"/>
      <c r="AF97" s="23"/>
      <c r="AG97" s="23"/>
      <c r="AH97" s="23"/>
      <c r="AI97" s="23"/>
      <c r="AJ97" s="24"/>
      <c r="AK97" s="23"/>
      <c r="AL97" s="23"/>
    </row>
    <row r="98" spans="2:38" ht="12">
      <c r="B98" s="8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P98" s="80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23"/>
      <c r="AC98" s="23"/>
      <c r="AD98" s="23"/>
      <c r="AE98" s="23"/>
      <c r="AF98" s="23"/>
      <c r="AG98" s="23"/>
      <c r="AH98" s="23"/>
      <c r="AI98" s="23"/>
      <c r="AJ98" s="24"/>
      <c r="AK98" s="23"/>
      <c r="AL98" s="23"/>
    </row>
    <row r="99" spans="3:38" s="65" customFormat="1" ht="12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2:38" ht="12">
      <c r="B100" s="11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P100" s="114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3"/>
      <c r="AC100" s="23"/>
      <c r="AD100" s="23"/>
      <c r="AE100" s="23"/>
      <c r="AF100" s="23"/>
      <c r="AG100" s="23"/>
      <c r="AH100" s="23"/>
      <c r="AI100" s="23"/>
      <c r="AJ100" s="24"/>
      <c r="AK100" s="23"/>
      <c r="AL100" s="23"/>
    </row>
    <row r="101" spans="2:38" ht="12">
      <c r="B101" s="11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P101" s="114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3"/>
      <c r="AC101" s="23"/>
      <c r="AD101" s="23"/>
      <c r="AE101" s="23"/>
      <c r="AF101" s="23"/>
      <c r="AG101" s="23"/>
      <c r="AH101" s="23"/>
      <c r="AI101" s="23"/>
      <c r="AJ101" s="24"/>
      <c r="AK101" s="23"/>
      <c r="AL101" s="23"/>
    </row>
    <row r="102" spans="2:38" s="65" customFormat="1" ht="12">
      <c r="B102" s="20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P102" s="20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</row>
    <row r="103" spans="2:38" ht="12">
      <c r="B103" s="10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P103" s="10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3"/>
      <c r="AC103" s="23"/>
      <c r="AD103" s="23"/>
      <c r="AE103" s="23"/>
      <c r="AF103" s="23"/>
      <c r="AG103" s="23"/>
      <c r="AH103" s="23"/>
      <c r="AI103" s="23"/>
      <c r="AJ103" s="24"/>
      <c r="AK103" s="23"/>
      <c r="AL103" s="23"/>
    </row>
    <row r="104" spans="2:38" s="15" customFormat="1" ht="12">
      <c r="B104" s="1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P104" s="11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2:38" ht="12">
      <c r="B105" s="1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P105" s="12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4"/>
      <c r="AB105" s="23"/>
      <c r="AC105" s="23"/>
      <c r="AD105" s="23"/>
      <c r="AE105" s="23"/>
      <c r="AF105" s="23"/>
      <c r="AG105" s="23"/>
      <c r="AH105" s="23"/>
      <c r="AI105" s="23"/>
      <c r="AJ105" s="24"/>
      <c r="AK105" s="23"/>
      <c r="AL105" s="23"/>
    </row>
    <row r="106" spans="2:38" ht="12">
      <c r="B106" s="1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P106" s="12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3"/>
      <c r="AC106" s="23"/>
      <c r="AD106" s="23"/>
      <c r="AE106" s="23"/>
      <c r="AF106" s="23"/>
      <c r="AG106" s="23"/>
      <c r="AH106" s="23"/>
      <c r="AI106" s="23"/>
      <c r="AJ106" s="24"/>
      <c r="AK106" s="23"/>
      <c r="AL106" s="23"/>
    </row>
    <row r="107" spans="2:38" ht="12">
      <c r="B107" s="1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P107" s="12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3"/>
      <c r="AC107" s="23"/>
      <c r="AD107" s="23"/>
      <c r="AE107" s="23"/>
      <c r="AF107" s="23"/>
      <c r="AG107" s="23"/>
      <c r="AH107" s="23"/>
      <c r="AI107" s="23"/>
      <c r="AJ107" s="24"/>
      <c r="AK107" s="23"/>
      <c r="AL107" s="23"/>
    </row>
    <row r="108" spans="2:38" s="65" customFormat="1" ht="12">
      <c r="B108" s="20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P108" s="20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</row>
  </sheetData>
  <sheetProtection/>
  <mergeCells count="1">
    <mergeCell ref="B2:G2"/>
  </mergeCells>
  <printOptions/>
  <pageMargins left="0.7874015748031497" right="0.7874015748031497" top="0.7874015748031497" bottom="0.7874015748031497" header="0.5905511811023623" footer="0.5905511811023623"/>
  <pageSetup firstPageNumber="14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6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2" sqref="N32"/>
    </sheetView>
  </sheetViews>
  <sheetFormatPr defaultColWidth="9.00390625" defaultRowHeight="12.75"/>
  <cols>
    <col min="1" max="1" width="2.625" style="4" customWidth="1"/>
    <col min="2" max="2" width="24.125" style="4" customWidth="1"/>
    <col min="3" max="3" width="12.625" style="4" customWidth="1"/>
    <col min="4" max="4" width="17.125" style="4" customWidth="1"/>
    <col min="5" max="5" width="11.375" style="4" customWidth="1"/>
    <col min="6" max="6" width="14.625" style="4" customWidth="1"/>
    <col min="7" max="7" width="11.125" style="4" customWidth="1"/>
    <col min="8" max="8" width="10.25390625" style="4" customWidth="1"/>
    <col min="9" max="9" width="11.125" style="4" customWidth="1"/>
    <col min="10" max="10" width="13.375" style="4" customWidth="1"/>
    <col min="11" max="11" width="12.875" style="4" customWidth="1"/>
    <col min="12" max="12" width="11.25390625" style="4" customWidth="1"/>
    <col min="13" max="13" width="10.875" style="4" customWidth="1"/>
    <col min="14" max="14" width="10.625" style="4" customWidth="1"/>
    <col min="15" max="15" width="2.625" style="4" customWidth="1"/>
    <col min="16" max="16" width="29.75390625" style="4" customWidth="1"/>
    <col min="17" max="17" width="11.375" style="4" customWidth="1"/>
    <col min="18" max="18" width="7.625" style="4" customWidth="1"/>
    <col min="19" max="19" width="9.875" style="4" customWidth="1"/>
    <col min="20" max="20" width="12.125" style="4" customWidth="1"/>
    <col min="21" max="21" width="10.375" style="77" customWidth="1"/>
    <col min="22" max="22" width="10.875" style="77" customWidth="1"/>
    <col min="23" max="23" width="10.125" style="4" customWidth="1"/>
    <col min="24" max="24" width="10.75390625" style="4" customWidth="1"/>
    <col min="25" max="25" width="16.00390625" style="4" customWidth="1"/>
    <col min="26" max="26" width="10.125" style="4" customWidth="1"/>
    <col min="27" max="27" width="11.00390625" style="15" customWidth="1"/>
    <col min="28" max="29" width="9.75390625" style="4" customWidth="1"/>
    <col min="30" max="30" width="12.25390625" style="4" customWidth="1"/>
    <col min="31" max="31" width="9.125" style="4" customWidth="1"/>
    <col min="32" max="32" width="8.75390625" style="4" customWidth="1"/>
    <col min="33" max="33" width="11.125" style="4" customWidth="1"/>
    <col min="34" max="34" width="9.25390625" style="4" hidden="1" customWidth="1"/>
    <col min="35" max="35" width="8.25390625" style="4" customWidth="1"/>
    <col min="36" max="36" width="9.125" style="15" customWidth="1"/>
    <col min="37" max="37" width="8.00390625" style="4" customWidth="1"/>
    <col min="38" max="16384" width="9.125" style="4" customWidth="1"/>
  </cols>
  <sheetData>
    <row r="1" spans="1:36" s="28" customFormat="1" ht="18" customHeight="1">
      <c r="A1" s="284" t="s">
        <v>247</v>
      </c>
      <c r="B1" s="163"/>
      <c r="O1" s="34"/>
      <c r="S1" s="34"/>
      <c r="AA1" s="107"/>
      <c r="AD1" s="34"/>
      <c r="AJ1" s="108"/>
    </row>
    <row r="2" spans="2:36" s="28" customFormat="1" ht="12.75" thickBot="1">
      <c r="B2" s="272" t="s">
        <v>229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P2" s="37"/>
      <c r="T2" s="52"/>
      <c r="AA2" s="107"/>
      <c r="AE2" s="52"/>
      <c r="AJ2" s="108"/>
    </row>
    <row r="3" spans="1:38" s="152" customFormat="1" ht="11.25" customHeight="1">
      <c r="A3" s="138"/>
      <c r="B3" s="62"/>
      <c r="C3" s="277" t="s">
        <v>131</v>
      </c>
      <c r="D3" s="277" t="s">
        <v>156</v>
      </c>
      <c r="E3" s="277" t="s">
        <v>157</v>
      </c>
      <c r="F3" s="277" t="s">
        <v>158</v>
      </c>
      <c r="G3" s="277" t="s">
        <v>133</v>
      </c>
      <c r="H3" s="277" t="s">
        <v>134</v>
      </c>
      <c r="I3" s="277" t="s">
        <v>135</v>
      </c>
      <c r="J3" s="277" t="s">
        <v>136</v>
      </c>
      <c r="K3" s="277" t="s">
        <v>137</v>
      </c>
      <c r="L3" s="277" t="s">
        <v>342</v>
      </c>
      <c r="M3" s="277" t="s">
        <v>138</v>
      </c>
      <c r="N3" s="277" t="s">
        <v>40</v>
      </c>
      <c r="O3" s="151"/>
      <c r="S3" s="153"/>
      <c r="V3" s="151"/>
      <c r="AA3" s="154"/>
      <c r="AB3" s="154"/>
      <c r="AC3" s="154"/>
      <c r="AD3" s="155"/>
      <c r="AE3" s="154"/>
      <c r="AF3" s="154"/>
      <c r="AG3" s="154"/>
      <c r="AH3" s="154"/>
      <c r="AI3" s="154"/>
      <c r="AJ3" s="154"/>
      <c r="AK3" s="156"/>
      <c r="AL3" s="157"/>
    </row>
    <row r="4" spans="1:38" s="40" customFormat="1" ht="121.5" customHeight="1" thickBot="1">
      <c r="A4" s="63"/>
      <c r="B4" s="68"/>
      <c r="C4" s="276" t="s">
        <v>51</v>
      </c>
      <c r="D4" s="276" t="s">
        <v>52</v>
      </c>
      <c r="E4" s="276" t="s">
        <v>169</v>
      </c>
      <c r="F4" s="276" t="s">
        <v>53</v>
      </c>
      <c r="G4" s="276" t="s">
        <v>338</v>
      </c>
      <c r="H4" s="276" t="s">
        <v>255</v>
      </c>
      <c r="I4" s="276" t="s">
        <v>54</v>
      </c>
      <c r="J4" s="276" t="s">
        <v>55</v>
      </c>
      <c r="K4" s="276" t="s">
        <v>56</v>
      </c>
      <c r="L4" s="276" t="s">
        <v>347</v>
      </c>
      <c r="M4" s="276" t="s">
        <v>348</v>
      </c>
      <c r="N4" s="276" t="s">
        <v>57</v>
      </c>
      <c r="P4" s="122"/>
      <c r="Q4" s="123"/>
      <c r="R4" s="123"/>
      <c r="S4" s="123"/>
      <c r="T4" s="123"/>
      <c r="U4" s="123"/>
      <c r="V4" s="124"/>
      <c r="W4" s="123"/>
      <c r="X4" s="123"/>
      <c r="Y4" s="123"/>
      <c r="Z4" s="123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41"/>
      <c r="AL4" s="38"/>
    </row>
    <row r="5" spans="2:38" s="8" customFormat="1" ht="12">
      <c r="B5" s="55"/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P5" s="55"/>
      <c r="Q5" s="58"/>
      <c r="R5" s="58"/>
      <c r="S5" s="56"/>
      <c r="T5" s="56"/>
      <c r="U5" s="56"/>
      <c r="V5" s="56"/>
      <c r="W5" s="56"/>
      <c r="X5" s="56"/>
      <c r="Y5" s="56"/>
      <c r="Z5" s="56"/>
      <c r="AA5" s="19"/>
      <c r="AB5" s="18"/>
      <c r="AC5" s="18"/>
      <c r="AD5" s="18"/>
      <c r="AE5" s="18"/>
      <c r="AF5" s="18"/>
      <c r="AG5" s="18"/>
      <c r="AH5" s="18"/>
      <c r="AI5" s="18"/>
      <c r="AJ5" s="19"/>
      <c r="AK5" s="59"/>
      <c r="AL5" s="60"/>
    </row>
    <row r="6" spans="1:38" s="15" customFormat="1" ht="12">
      <c r="A6" s="126"/>
      <c r="B6" s="268" t="s">
        <v>79</v>
      </c>
      <c r="C6" s="196">
        <v>100</v>
      </c>
      <c r="D6" s="196">
        <v>100</v>
      </c>
      <c r="E6" s="196">
        <v>99.99999999999999</v>
      </c>
      <c r="F6" s="196">
        <v>99.99999999999999</v>
      </c>
      <c r="G6" s="196">
        <v>100</v>
      </c>
      <c r="H6" s="196">
        <v>100</v>
      </c>
      <c r="I6" s="196">
        <v>100</v>
      </c>
      <c r="J6" s="196">
        <v>100.00000000000001</v>
      </c>
      <c r="K6" s="196">
        <v>100</v>
      </c>
      <c r="L6" s="196">
        <v>99.99999999999997</v>
      </c>
      <c r="M6" s="196">
        <v>100</v>
      </c>
      <c r="N6" s="196">
        <v>100</v>
      </c>
      <c r="O6" s="126"/>
      <c r="P6" s="11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</row>
    <row r="7" spans="1:38" s="1" customFormat="1" ht="24">
      <c r="A7" s="127"/>
      <c r="B7" s="462" t="s">
        <v>78</v>
      </c>
      <c r="C7" s="197">
        <v>1.2757310424582853</v>
      </c>
      <c r="D7" s="197">
        <v>0.4531889023985851</v>
      </c>
      <c r="E7" s="197">
        <v>1.074389816653042</v>
      </c>
      <c r="F7" s="197">
        <v>0.29952931108258457</v>
      </c>
      <c r="G7" s="197">
        <v>1.00418410041841</v>
      </c>
      <c r="H7" s="197">
        <v>1.2408976073710805</v>
      </c>
      <c r="I7" s="197">
        <v>0.28693193805645806</v>
      </c>
      <c r="J7" s="197">
        <v>0.26769779892920886</v>
      </c>
      <c r="K7" s="197">
        <v>0.6142506142506143</v>
      </c>
      <c r="L7" s="197">
        <v>11.21346886912325</v>
      </c>
      <c r="M7" s="197">
        <v>1.8282355285443856</v>
      </c>
      <c r="N7" s="197">
        <v>0.05460854297091376</v>
      </c>
      <c r="O7" s="127"/>
      <c r="P7" s="128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38" s="1" customFormat="1" ht="12">
      <c r="A8" s="127"/>
      <c r="B8" s="269" t="s">
        <v>80</v>
      </c>
      <c r="C8" s="197">
        <v>2.4052535932595407</v>
      </c>
      <c r="D8" s="197">
        <v>45.35205040344866</v>
      </c>
      <c r="E8" s="197">
        <v>48.388415275020435</v>
      </c>
      <c r="F8" s="197">
        <v>108.34403080872916</v>
      </c>
      <c r="G8" s="197">
        <v>28.03347280334728</v>
      </c>
      <c r="H8" s="197">
        <v>30.539456085599642</v>
      </c>
      <c r="I8" s="197">
        <v>7.696527279632052</v>
      </c>
      <c r="J8" s="197">
        <v>52.706722189173114</v>
      </c>
      <c r="K8" s="197">
        <v>85.60196560196562</v>
      </c>
      <c r="L8" s="197">
        <v>59.025571791613714</v>
      </c>
      <c r="M8" s="197">
        <v>11.180299558300954</v>
      </c>
      <c r="N8" s="197">
        <v>16.622422424514795</v>
      </c>
      <c r="O8" s="127"/>
      <c r="P8" s="129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s="1" customFormat="1" ht="12" customHeight="1">
      <c r="A9" s="127"/>
      <c r="B9" s="269" t="s">
        <v>81</v>
      </c>
      <c r="C9" s="197">
        <v>91.11201057326946</v>
      </c>
      <c r="D9" s="197">
        <v>33.01646954791643</v>
      </c>
      <c r="E9" s="197">
        <v>39.910078243606215</v>
      </c>
      <c r="F9" s="197">
        <v>-170.9884467265726</v>
      </c>
      <c r="G9" s="197">
        <v>54.22594142259414</v>
      </c>
      <c r="H9" s="197">
        <v>45.72373309555655</v>
      </c>
      <c r="I9" s="197">
        <v>84.48879699565383</v>
      </c>
      <c r="J9" s="197">
        <v>-3.5098155859607383</v>
      </c>
      <c r="K9" s="197">
        <v>-5.061425061425062</v>
      </c>
      <c r="L9" s="197">
        <v>-2.8907242693773822</v>
      </c>
      <c r="M9" s="197">
        <v>44.61990634651789</v>
      </c>
      <c r="N9" s="197">
        <v>-13.531683406318912</v>
      </c>
      <c r="O9" s="127"/>
      <c r="P9" s="129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s="1" customFormat="1" ht="12">
      <c r="A10" s="127"/>
      <c r="B10" s="269" t="s">
        <v>82</v>
      </c>
      <c r="C10" s="197">
        <v>5.2070047910127215</v>
      </c>
      <c r="D10" s="197">
        <v>21.17829114623632</v>
      </c>
      <c r="E10" s="197">
        <v>10.627116664720306</v>
      </c>
      <c r="F10" s="197">
        <v>162.34488660676084</v>
      </c>
      <c r="G10" s="197">
        <v>16.736401673640167</v>
      </c>
      <c r="H10" s="197">
        <v>22.49591321147273</v>
      </c>
      <c r="I10" s="197">
        <v>7.527743786657664</v>
      </c>
      <c r="J10" s="197">
        <v>50.53539559785843</v>
      </c>
      <c r="K10" s="197">
        <v>18.845208845208848</v>
      </c>
      <c r="L10" s="197">
        <v>32.651683608640404</v>
      </c>
      <c r="M10" s="197">
        <v>42.37155856663677</v>
      </c>
      <c r="N10" s="197">
        <v>96.8546524388332</v>
      </c>
      <c r="O10" s="127"/>
      <c r="P10" s="129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ht="12.75" thickBot="1">
      <c r="A11" s="46"/>
      <c r="B11" s="4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1"/>
      <c r="P11" s="14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1"/>
      <c r="AD11" s="111"/>
      <c r="AE11" s="111"/>
      <c r="AF11" s="111"/>
      <c r="AG11" s="111"/>
      <c r="AH11" s="111"/>
      <c r="AI11" s="111"/>
      <c r="AJ11" s="112"/>
      <c r="AK11" s="109"/>
      <c r="AL11" s="109"/>
    </row>
    <row r="12" spans="1:38" ht="12">
      <c r="A12" s="51"/>
      <c r="B12" s="1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51"/>
      <c r="P12" s="14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1"/>
      <c r="AD12" s="111"/>
      <c r="AE12" s="111"/>
      <c r="AF12" s="111"/>
      <c r="AG12" s="111"/>
      <c r="AH12" s="111"/>
      <c r="AI12" s="111"/>
      <c r="AJ12" s="112"/>
      <c r="AK12" s="109"/>
      <c r="AL12" s="109"/>
    </row>
    <row r="13" spans="1:38" ht="15.75">
      <c r="A13" s="284" t="s">
        <v>115</v>
      </c>
      <c r="B13" s="163"/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1"/>
      <c r="P13" s="14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1"/>
      <c r="AD13" s="111"/>
      <c r="AE13" s="111"/>
      <c r="AF13" s="111"/>
      <c r="AG13" s="111"/>
      <c r="AH13" s="111"/>
      <c r="AI13" s="111"/>
      <c r="AJ13" s="112"/>
      <c r="AK13" s="109"/>
      <c r="AL13" s="109"/>
    </row>
    <row r="14" spans="1:38" ht="12.75" thickBot="1">
      <c r="A14" s="28"/>
      <c r="B14" s="272" t="s">
        <v>108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51"/>
      <c r="P14" s="14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1"/>
      <c r="AD14" s="111"/>
      <c r="AE14" s="111"/>
      <c r="AF14" s="111"/>
      <c r="AG14" s="111"/>
      <c r="AH14" s="111"/>
      <c r="AI14" s="111"/>
      <c r="AJ14" s="112"/>
      <c r="AK14" s="109"/>
      <c r="AL14" s="109"/>
    </row>
    <row r="15" spans="1:38" s="150" customFormat="1" ht="13.5" customHeight="1">
      <c r="A15" s="138"/>
      <c r="B15" s="139"/>
      <c r="C15" s="277" t="s">
        <v>139</v>
      </c>
      <c r="D15" s="277" t="s">
        <v>207</v>
      </c>
      <c r="E15" s="277" t="s">
        <v>140</v>
      </c>
      <c r="F15" s="277" t="s">
        <v>141</v>
      </c>
      <c r="G15" s="277" t="s">
        <v>142</v>
      </c>
      <c r="H15" s="277" t="s">
        <v>143</v>
      </c>
      <c r="I15" s="277" t="s">
        <v>144</v>
      </c>
      <c r="J15" s="277" t="s">
        <v>19</v>
      </c>
      <c r="K15" s="277" t="s">
        <v>145</v>
      </c>
      <c r="L15" s="277" t="s">
        <v>146</v>
      </c>
      <c r="M15" s="277" t="s">
        <v>147</v>
      </c>
      <c r="N15" s="277" t="s">
        <v>148</v>
      </c>
      <c r="O15" s="144"/>
      <c r="P15" s="14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7"/>
      <c r="AB15" s="148"/>
      <c r="AC15" s="148"/>
      <c r="AD15" s="148"/>
      <c r="AE15" s="148"/>
      <c r="AF15" s="148"/>
      <c r="AG15" s="148"/>
      <c r="AH15" s="148"/>
      <c r="AI15" s="148"/>
      <c r="AJ15" s="149"/>
      <c r="AK15" s="146"/>
      <c r="AL15" s="146"/>
    </row>
    <row r="16" spans="1:38" ht="121.5" customHeight="1" thickBot="1">
      <c r="A16" s="63"/>
      <c r="B16" s="68"/>
      <c r="C16" s="276" t="s">
        <v>58</v>
      </c>
      <c r="D16" s="276" t="s">
        <v>59</v>
      </c>
      <c r="E16" s="276" t="s">
        <v>60</v>
      </c>
      <c r="F16" s="276" t="s">
        <v>61</v>
      </c>
      <c r="G16" s="276" t="s">
        <v>62</v>
      </c>
      <c r="H16" s="276" t="s">
        <v>65</v>
      </c>
      <c r="I16" s="276" t="s">
        <v>63</v>
      </c>
      <c r="J16" s="327"/>
      <c r="K16" s="276" t="s">
        <v>244</v>
      </c>
      <c r="L16" s="276" t="s">
        <v>243</v>
      </c>
      <c r="M16" s="276" t="s">
        <v>66</v>
      </c>
      <c r="N16" s="276" t="s">
        <v>232</v>
      </c>
      <c r="O16" s="51"/>
      <c r="P16" s="14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1"/>
      <c r="AD16" s="111"/>
      <c r="AE16" s="111"/>
      <c r="AF16" s="111"/>
      <c r="AG16" s="111"/>
      <c r="AH16" s="111"/>
      <c r="AI16" s="111"/>
      <c r="AJ16" s="112"/>
      <c r="AK16" s="109"/>
      <c r="AL16" s="109"/>
    </row>
    <row r="17" spans="1:38" ht="12.75" customHeight="1">
      <c r="A17" s="8"/>
      <c r="B17" s="55"/>
      <c r="C17" s="57"/>
      <c r="D17" s="57"/>
      <c r="E17" s="57"/>
      <c r="F17" s="57"/>
      <c r="G17" s="57"/>
      <c r="H17" s="57"/>
      <c r="I17" s="58"/>
      <c r="J17" s="58"/>
      <c r="K17" s="58"/>
      <c r="L17" s="58"/>
      <c r="M17" s="58"/>
      <c r="N17" s="58"/>
      <c r="O17" s="51"/>
      <c r="P17" s="14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1"/>
      <c r="AD17" s="111"/>
      <c r="AE17" s="111"/>
      <c r="AF17" s="111"/>
      <c r="AG17" s="111"/>
      <c r="AH17" s="111"/>
      <c r="AI17" s="111"/>
      <c r="AJ17" s="112"/>
      <c r="AK17" s="109"/>
      <c r="AL17" s="109"/>
    </row>
    <row r="18" spans="1:38" s="15" customFormat="1" ht="12">
      <c r="A18" s="126"/>
      <c r="B18" s="268" t="s">
        <v>79</v>
      </c>
      <c r="C18" s="196">
        <v>99.99999999999999</v>
      </c>
      <c r="D18" s="196">
        <v>99.99999999999999</v>
      </c>
      <c r="E18" s="196">
        <v>100</v>
      </c>
      <c r="F18" s="196">
        <v>100</v>
      </c>
      <c r="G18" s="196">
        <v>99.99999999999997</v>
      </c>
      <c r="H18" s="196">
        <v>99.99999999999999</v>
      </c>
      <c r="I18" s="196">
        <v>99.99999999999999</v>
      </c>
      <c r="J18" s="196">
        <v>100</v>
      </c>
      <c r="K18" s="196">
        <v>100</v>
      </c>
      <c r="L18" s="196">
        <v>99.99999999999999</v>
      </c>
      <c r="M18" s="196">
        <v>100</v>
      </c>
      <c r="N18" s="196">
        <v>100</v>
      </c>
      <c r="O18" s="126"/>
      <c r="P18" s="13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2"/>
      <c r="AC18" s="112"/>
      <c r="AD18" s="112"/>
      <c r="AE18" s="112"/>
      <c r="AF18" s="112"/>
      <c r="AG18" s="112"/>
      <c r="AH18" s="112"/>
      <c r="AI18" s="112"/>
      <c r="AJ18" s="112"/>
      <c r="AK18" s="110"/>
      <c r="AL18" s="110"/>
    </row>
    <row r="19" spans="1:38" s="1" customFormat="1" ht="24">
      <c r="A19" s="127"/>
      <c r="B19" s="462" t="s">
        <v>78</v>
      </c>
      <c r="C19" s="197">
        <v>1.121518363322652</v>
      </c>
      <c r="D19" s="197">
        <v>0.283611317442096</v>
      </c>
      <c r="E19" s="197">
        <v>1.9062339000515203</v>
      </c>
      <c r="F19" s="197">
        <v>0.7412212897526503</v>
      </c>
      <c r="G19" s="197">
        <v>-0.09302325581395351</v>
      </c>
      <c r="H19" s="197">
        <v>2.238805970149253</v>
      </c>
      <c r="I19" s="197">
        <v>0.5844009889862891</v>
      </c>
      <c r="J19" s="197">
        <v>1.2371643161746957</v>
      </c>
      <c r="K19" s="197">
        <v>6.2868504569265475</v>
      </c>
      <c r="L19" s="197">
        <v>0.8416634666154659</v>
      </c>
      <c r="M19" s="197">
        <v>0.41601183322547836</v>
      </c>
      <c r="N19" s="197">
        <v>1.3247426534732436</v>
      </c>
      <c r="O19" s="127"/>
      <c r="P19" s="13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</row>
    <row r="20" spans="1:38" s="1" customFormat="1" ht="12">
      <c r="A20" s="127"/>
      <c r="B20" s="269" t="s">
        <v>80</v>
      </c>
      <c r="C20" s="197">
        <v>81.71062361350751</v>
      </c>
      <c r="D20" s="197">
        <v>122.74292659868998</v>
      </c>
      <c r="E20" s="197">
        <v>194.84801648634726</v>
      </c>
      <c r="F20" s="197">
        <v>67.30206492932862</v>
      </c>
      <c r="G20" s="197">
        <v>-150.81727574750835</v>
      </c>
      <c r="H20" s="197">
        <v>127.91597567716968</v>
      </c>
      <c r="I20" s="197">
        <v>84.41222746684647</v>
      </c>
      <c r="J20" s="197">
        <v>11.001301256031141</v>
      </c>
      <c r="K20" s="197">
        <v>19.210797996405763</v>
      </c>
      <c r="L20" s="197">
        <v>4.053064849037584</v>
      </c>
      <c r="M20" s="197">
        <v>3.5314782287140614</v>
      </c>
      <c r="N20" s="197">
        <v>9.407791430921462</v>
      </c>
      <c r="O20" s="127"/>
      <c r="P20" s="13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</row>
    <row r="21" spans="1:38" s="1" customFormat="1" ht="12">
      <c r="A21" s="127"/>
      <c r="B21" s="269" t="s">
        <v>81</v>
      </c>
      <c r="C21" s="197">
        <v>2.859255607591816</v>
      </c>
      <c r="D21" s="197">
        <v>-32.73009656290093</v>
      </c>
      <c r="E21" s="197">
        <v>-156.0020607934055</v>
      </c>
      <c r="F21" s="197">
        <v>-4.2485644876325095</v>
      </c>
      <c r="G21" s="197">
        <v>258.6179401993356</v>
      </c>
      <c r="H21" s="197">
        <v>-48.70093974571586</v>
      </c>
      <c r="I21" s="197">
        <v>-8.664868509777476</v>
      </c>
      <c r="J21" s="197">
        <v>82.99349926891053</v>
      </c>
      <c r="K21" s="197">
        <v>69.87037815929338</v>
      </c>
      <c r="L21" s="197">
        <v>94.2993087889406</v>
      </c>
      <c r="M21" s="197">
        <v>95.82139225293518</v>
      </c>
      <c r="N21" s="197">
        <v>85.26706712195609</v>
      </c>
      <c r="O21" s="127"/>
      <c r="P21" s="13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38" s="1" customFormat="1" ht="12">
      <c r="A22" s="127"/>
      <c r="B22" s="269" t="s">
        <v>82</v>
      </c>
      <c r="C22" s="197">
        <v>14.308602415578012</v>
      </c>
      <c r="D22" s="197">
        <v>9.703558646768855</v>
      </c>
      <c r="E22" s="197">
        <v>59.24781040700671</v>
      </c>
      <c r="F22" s="197">
        <v>36.20527826855124</v>
      </c>
      <c r="G22" s="197">
        <v>-7.707641196013292</v>
      </c>
      <c r="H22" s="197">
        <v>18.5461580983969</v>
      </c>
      <c r="I22" s="197">
        <v>23.668240053944704</v>
      </c>
      <c r="J22" s="197">
        <v>4.768035158883639</v>
      </c>
      <c r="K22" s="197">
        <v>4.6319733873742965</v>
      </c>
      <c r="L22" s="197">
        <v>0.8059628954063264</v>
      </c>
      <c r="M22" s="197">
        <v>0.23111768512526576</v>
      </c>
      <c r="N22" s="197">
        <v>4.000398793649211</v>
      </c>
      <c r="O22" s="127"/>
      <c r="P22" s="13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3" spans="1:38" ht="12.75" thickBot="1">
      <c r="A23" s="46"/>
      <c r="B23" s="4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51"/>
      <c r="P23" s="14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1"/>
      <c r="AD23" s="111"/>
      <c r="AE23" s="111"/>
      <c r="AF23" s="111"/>
      <c r="AG23" s="111"/>
      <c r="AH23" s="111"/>
      <c r="AI23" s="111"/>
      <c r="AJ23" s="112"/>
      <c r="AK23" s="109"/>
      <c r="AL23" s="109"/>
    </row>
    <row r="24" spans="1:38" ht="12">
      <c r="A24" s="51"/>
      <c r="B24" s="14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51"/>
      <c r="P24" s="14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1"/>
      <c r="AD24" s="111"/>
      <c r="AE24" s="111"/>
      <c r="AF24" s="111"/>
      <c r="AG24" s="111"/>
      <c r="AH24" s="111"/>
      <c r="AI24" s="111"/>
      <c r="AJ24" s="112"/>
      <c r="AK24" s="109"/>
      <c r="AL24" s="109"/>
    </row>
    <row r="25" spans="1:38" ht="15.75">
      <c r="A25" s="284" t="s">
        <v>115</v>
      </c>
      <c r="B25" s="163"/>
      <c r="C25" s="28"/>
      <c r="D25" s="28"/>
      <c r="E25" s="34"/>
      <c r="F25" s="28"/>
      <c r="G25" s="28"/>
      <c r="H25" s="28"/>
      <c r="I25" s="28"/>
      <c r="J25" s="28"/>
      <c r="K25" s="28"/>
      <c r="L25" s="28"/>
      <c r="M25" s="107"/>
      <c r="N25" s="109"/>
      <c r="O25" s="51"/>
      <c r="P25" s="14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111"/>
      <c r="AC25" s="111"/>
      <c r="AD25" s="111"/>
      <c r="AE25" s="111"/>
      <c r="AF25" s="111"/>
      <c r="AG25" s="111"/>
      <c r="AH25" s="111"/>
      <c r="AI25" s="111"/>
      <c r="AJ25" s="112"/>
      <c r="AK25" s="109"/>
      <c r="AL25" s="109"/>
    </row>
    <row r="26" spans="1:38" ht="12.75" thickBot="1">
      <c r="A26" s="28"/>
      <c r="B26" s="272" t="s">
        <v>108</v>
      </c>
      <c r="C26" s="212"/>
      <c r="D26" s="212"/>
      <c r="E26" s="212"/>
      <c r="F26" s="261"/>
      <c r="G26" s="212"/>
      <c r="H26" s="212"/>
      <c r="I26" s="212"/>
      <c r="J26" s="212"/>
      <c r="K26" s="212"/>
      <c r="L26" s="212"/>
      <c r="M26" s="107"/>
      <c r="N26" s="109"/>
      <c r="O26" s="51"/>
      <c r="P26" s="14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0"/>
      <c r="AB26" s="111"/>
      <c r="AC26" s="111"/>
      <c r="AD26" s="111"/>
      <c r="AE26" s="111"/>
      <c r="AF26" s="111"/>
      <c r="AG26" s="111"/>
      <c r="AH26" s="111"/>
      <c r="AI26" s="111"/>
      <c r="AJ26" s="112"/>
      <c r="AK26" s="109"/>
      <c r="AL26" s="109"/>
    </row>
    <row r="27" spans="1:36" s="140" customFormat="1" ht="13.5" customHeight="1">
      <c r="A27" s="138"/>
      <c r="B27" s="139"/>
      <c r="C27" s="277" t="s">
        <v>213</v>
      </c>
      <c r="D27" s="277" t="s">
        <v>149</v>
      </c>
      <c r="E27" s="277" t="s">
        <v>150</v>
      </c>
      <c r="F27" s="277" t="s">
        <v>151</v>
      </c>
      <c r="G27" s="368" t="s">
        <v>258</v>
      </c>
      <c r="H27" s="277" t="s">
        <v>28</v>
      </c>
      <c r="I27" s="277" t="s">
        <v>153</v>
      </c>
      <c r="J27" s="277" t="s">
        <v>129</v>
      </c>
      <c r="K27" s="277" t="s">
        <v>154</v>
      </c>
      <c r="L27" s="277" t="s">
        <v>155</v>
      </c>
      <c r="M27" s="74"/>
      <c r="O27" s="141"/>
      <c r="S27" s="141"/>
      <c r="AA27" s="142"/>
      <c r="AD27" s="141"/>
      <c r="AJ27" s="143"/>
    </row>
    <row r="28" spans="1:36" s="28" customFormat="1" ht="101.25" customHeight="1" thickBot="1">
      <c r="A28" s="63"/>
      <c r="B28" s="68"/>
      <c r="C28" s="276" t="s">
        <v>67</v>
      </c>
      <c r="D28" s="276" t="s">
        <v>68</v>
      </c>
      <c r="E28" s="276" t="s">
        <v>69</v>
      </c>
      <c r="F28" s="276" t="s">
        <v>234</v>
      </c>
      <c r="G28" s="276" t="s">
        <v>71</v>
      </c>
      <c r="H28" s="276"/>
      <c r="I28" s="276" t="s">
        <v>72</v>
      </c>
      <c r="J28" s="276" t="s">
        <v>130</v>
      </c>
      <c r="K28" s="276" t="s">
        <v>73</v>
      </c>
      <c r="L28" s="276" t="s">
        <v>74</v>
      </c>
      <c r="M28" s="125"/>
      <c r="P28" s="37"/>
      <c r="T28" s="52"/>
      <c r="AA28" s="107"/>
      <c r="AE28" s="52"/>
      <c r="AJ28" s="108"/>
    </row>
    <row r="29" spans="1:38" s="39" customFormat="1" ht="12.75" customHeight="1">
      <c r="A29" s="8"/>
      <c r="B29" s="55"/>
      <c r="C29" s="58"/>
      <c r="D29" s="58"/>
      <c r="E29" s="56"/>
      <c r="F29" s="56"/>
      <c r="G29" s="56"/>
      <c r="H29" s="56"/>
      <c r="I29" s="56"/>
      <c r="J29" s="56"/>
      <c r="K29" s="56"/>
      <c r="L29" s="56"/>
      <c r="M29" s="19"/>
      <c r="O29" s="119"/>
      <c r="S29" s="120"/>
      <c r="V29" s="119"/>
      <c r="AA29" s="74"/>
      <c r="AB29" s="74"/>
      <c r="AC29" s="74"/>
      <c r="AD29" s="121"/>
      <c r="AE29" s="74"/>
      <c r="AF29" s="74"/>
      <c r="AG29" s="74"/>
      <c r="AH29" s="74"/>
      <c r="AI29" s="74"/>
      <c r="AJ29" s="74"/>
      <c r="AK29" s="53"/>
      <c r="AL29" s="54"/>
    </row>
    <row r="30" spans="1:38" s="8" customFormat="1" ht="12">
      <c r="A30" s="126"/>
      <c r="B30" s="268" t="s">
        <v>79</v>
      </c>
      <c r="C30" s="160">
        <v>99.99999999999997</v>
      </c>
      <c r="D30" s="160">
        <v>100</v>
      </c>
      <c r="E30" s="160">
        <v>100.00000000000001</v>
      </c>
      <c r="F30" s="160">
        <v>100.00000000000003</v>
      </c>
      <c r="G30" s="160">
        <v>100.00000000000001</v>
      </c>
      <c r="H30" s="160">
        <v>100.00000000000001</v>
      </c>
      <c r="I30" s="160">
        <v>100.00000000000001</v>
      </c>
      <c r="J30" s="160">
        <v>100</v>
      </c>
      <c r="K30" s="160">
        <v>100</v>
      </c>
      <c r="L30" s="160">
        <v>100</v>
      </c>
      <c r="M30" s="112"/>
      <c r="N30" s="57"/>
      <c r="P30" s="55"/>
      <c r="Q30" s="58"/>
      <c r="R30" s="58"/>
      <c r="S30" s="56"/>
      <c r="T30" s="56"/>
      <c r="U30" s="56"/>
      <c r="V30" s="56"/>
      <c r="W30" s="56"/>
      <c r="X30" s="56"/>
      <c r="Y30" s="56"/>
      <c r="Z30" s="56"/>
      <c r="AA30" s="19"/>
      <c r="AB30" s="18"/>
      <c r="AC30" s="18"/>
      <c r="AD30" s="18"/>
      <c r="AE30" s="18"/>
      <c r="AF30" s="18"/>
      <c r="AG30" s="18"/>
      <c r="AH30" s="18"/>
      <c r="AI30" s="18"/>
      <c r="AJ30" s="19"/>
      <c r="AK30" s="59"/>
      <c r="AL30" s="60"/>
    </row>
    <row r="31" spans="1:38" s="75" customFormat="1" ht="24">
      <c r="A31" s="127"/>
      <c r="B31" s="462" t="s">
        <v>78</v>
      </c>
      <c r="C31" s="197">
        <v>1.2605870785341564</v>
      </c>
      <c r="D31" s="197">
        <v>1.3580555163542016</v>
      </c>
      <c r="E31" s="197">
        <v>9.045428150265785</v>
      </c>
      <c r="F31" s="197">
        <v>0.8522554946721393</v>
      </c>
      <c r="G31" s="197">
        <v>0.15407256515715834</v>
      </c>
      <c r="H31" s="197">
        <v>0.1773353927120874</v>
      </c>
      <c r="I31" s="197">
        <v>0.45900760545448455</v>
      </c>
      <c r="J31" s="197">
        <v>2.9073572029540995</v>
      </c>
      <c r="K31" s="197">
        <v>0</v>
      </c>
      <c r="L31" s="197">
        <v>3.204745807648969</v>
      </c>
      <c r="M31" s="112"/>
      <c r="N31" s="133"/>
      <c r="P31" s="55"/>
      <c r="Q31" s="133"/>
      <c r="R31" s="133"/>
      <c r="S31" s="133"/>
      <c r="T31" s="133"/>
      <c r="U31" s="133"/>
      <c r="V31" s="134"/>
      <c r="W31" s="133"/>
      <c r="X31" s="133"/>
      <c r="Y31" s="133"/>
      <c r="Z31" s="133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6"/>
      <c r="AL31" s="137"/>
    </row>
    <row r="32" spans="1:39" ht="12">
      <c r="A32" s="127"/>
      <c r="B32" s="269" t="s">
        <v>80</v>
      </c>
      <c r="C32" s="197">
        <v>31.880480326114885</v>
      </c>
      <c r="D32" s="197">
        <v>26.471769597359877</v>
      </c>
      <c r="E32" s="197">
        <v>396.56050386384976</v>
      </c>
      <c r="F32" s="197">
        <v>40.000909881311046</v>
      </c>
      <c r="G32" s="197">
        <v>82.71020978900259</v>
      </c>
      <c r="H32" s="197">
        <v>92.67292400980406</v>
      </c>
      <c r="I32" s="197">
        <v>80.12949375146582</v>
      </c>
      <c r="J32" s="197">
        <v>80.125268766944</v>
      </c>
      <c r="K32" s="197">
        <v>78.1649913651862</v>
      </c>
      <c r="L32" s="197">
        <v>17.611188440379134</v>
      </c>
      <c r="M32" s="112"/>
      <c r="N32" s="109"/>
      <c r="O32" s="51"/>
      <c r="P32" s="14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1"/>
      <c r="AC32" s="111"/>
      <c r="AD32" s="111"/>
      <c r="AE32" s="111"/>
      <c r="AF32" s="111"/>
      <c r="AG32" s="111"/>
      <c r="AH32" s="111"/>
      <c r="AI32" s="111"/>
      <c r="AJ32" s="111"/>
      <c r="AK32" s="109"/>
      <c r="AL32" s="109"/>
      <c r="AM32" s="77"/>
    </row>
    <row r="33" spans="1:38" ht="12">
      <c r="A33" s="127"/>
      <c r="B33" s="269" t="s">
        <v>81</v>
      </c>
      <c r="C33" s="197">
        <v>54.564472842686605</v>
      </c>
      <c r="D33" s="197">
        <v>53.24532930946514</v>
      </c>
      <c r="E33" s="197">
        <v>-348.80957698664423</v>
      </c>
      <c r="F33" s="197">
        <v>25.76126736356835</v>
      </c>
      <c r="G33" s="197">
        <v>-0.016831456697840825</v>
      </c>
      <c r="H33" s="197">
        <v>1.651023308823206</v>
      </c>
      <c r="I33" s="197">
        <v>2.9843870405735924</v>
      </c>
      <c r="J33" s="197">
        <v>12.391324670468357</v>
      </c>
      <c r="K33" s="197">
        <v>13.0009299030244</v>
      </c>
      <c r="L33" s="197">
        <v>78.92225094452178</v>
      </c>
      <c r="M33" s="112"/>
      <c r="N33" s="109"/>
      <c r="O33" s="51"/>
      <c r="P33" s="14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1"/>
      <c r="AC33" s="111"/>
      <c r="AD33" s="111"/>
      <c r="AE33" s="111"/>
      <c r="AF33" s="111"/>
      <c r="AG33" s="111"/>
      <c r="AH33" s="111"/>
      <c r="AI33" s="111"/>
      <c r="AJ33" s="111"/>
      <c r="AK33" s="109"/>
      <c r="AL33" s="109"/>
    </row>
    <row r="34" spans="1:38" ht="12">
      <c r="A34" s="127"/>
      <c r="B34" s="269" t="s">
        <v>82</v>
      </c>
      <c r="C34" s="197">
        <v>12.294459752664325</v>
      </c>
      <c r="D34" s="197">
        <v>18.924845576820783</v>
      </c>
      <c r="E34" s="197">
        <v>43.20364497252872</v>
      </c>
      <c r="F34" s="197">
        <v>33.385567260448475</v>
      </c>
      <c r="G34" s="197">
        <v>17.1525491025381</v>
      </c>
      <c r="H34" s="197">
        <v>5.4987172886606555</v>
      </c>
      <c r="I34" s="197">
        <v>16.427111602506116</v>
      </c>
      <c r="J34" s="197">
        <v>4.576049359633543</v>
      </c>
      <c r="K34" s="197">
        <v>8.834078731789399</v>
      </c>
      <c r="L34" s="197">
        <v>0.26181480745012264</v>
      </c>
      <c r="M34" s="112"/>
      <c r="N34" s="109"/>
      <c r="O34" s="51"/>
      <c r="P34" s="14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1"/>
      <c r="AC34" s="111"/>
      <c r="AD34" s="111"/>
      <c r="AE34" s="111"/>
      <c r="AF34" s="111"/>
      <c r="AG34" s="111"/>
      <c r="AH34" s="111"/>
      <c r="AI34" s="111"/>
      <c r="AJ34" s="111"/>
      <c r="AK34" s="109"/>
      <c r="AL34" s="109"/>
    </row>
    <row r="35" spans="1:38" ht="12.75" thickBot="1">
      <c r="A35" s="46"/>
      <c r="B35" s="47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0"/>
      <c r="N35" s="109"/>
      <c r="O35" s="51"/>
      <c r="P35" s="14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0"/>
      <c r="AB35" s="111"/>
      <c r="AC35" s="111"/>
      <c r="AD35" s="111"/>
      <c r="AE35" s="111"/>
      <c r="AF35" s="111"/>
      <c r="AG35" s="111"/>
      <c r="AH35" s="111"/>
      <c r="AI35" s="111"/>
      <c r="AJ35" s="112"/>
      <c r="AK35" s="109"/>
      <c r="AL35" s="109"/>
    </row>
    <row r="36" spans="1:38" ht="12">
      <c r="A36" s="51"/>
      <c r="B36" s="14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51"/>
      <c r="P36" s="14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111"/>
      <c r="AC36" s="111"/>
      <c r="AD36" s="111"/>
      <c r="AE36" s="111"/>
      <c r="AF36" s="111"/>
      <c r="AG36" s="111"/>
      <c r="AH36" s="111"/>
      <c r="AI36" s="111"/>
      <c r="AJ36" s="112"/>
      <c r="AK36" s="109"/>
      <c r="AL36" s="109"/>
    </row>
    <row r="37" spans="1:38" s="15" customFormat="1" ht="12">
      <c r="A37" s="51"/>
      <c r="B37" s="14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51"/>
      <c r="P37" s="14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0"/>
      <c r="AB37" s="111"/>
      <c r="AC37" s="111"/>
      <c r="AD37" s="111"/>
      <c r="AE37" s="111"/>
      <c r="AF37" s="111"/>
      <c r="AG37" s="111"/>
      <c r="AH37" s="111"/>
      <c r="AI37" s="111"/>
      <c r="AJ37" s="112"/>
      <c r="AK37" s="109"/>
      <c r="AL37" s="109"/>
    </row>
    <row r="38" spans="1:38" ht="12">
      <c r="A38" s="51"/>
      <c r="B38" s="14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51"/>
      <c r="P38" s="14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0"/>
      <c r="AB38" s="111"/>
      <c r="AC38" s="111"/>
      <c r="AD38" s="111"/>
      <c r="AE38" s="111"/>
      <c r="AF38" s="111"/>
      <c r="AG38" s="111"/>
      <c r="AH38" s="111"/>
      <c r="AI38" s="111"/>
      <c r="AJ38" s="112"/>
      <c r="AK38" s="109"/>
      <c r="AL38" s="109"/>
    </row>
    <row r="39" spans="1:38" s="15" customFormat="1" ht="12">
      <c r="A39" s="51"/>
      <c r="B39" s="14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51"/>
      <c r="P39" s="14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0"/>
      <c r="AB39" s="111"/>
      <c r="AC39" s="111"/>
      <c r="AD39" s="111"/>
      <c r="AE39" s="111"/>
      <c r="AF39" s="111"/>
      <c r="AG39" s="111"/>
      <c r="AH39" s="111"/>
      <c r="AI39" s="111"/>
      <c r="AJ39" s="112"/>
      <c r="AK39" s="109"/>
      <c r="AL39" s="109"/>
    </row>
    <row r="40" spans="1:38" ht="12">
      <c r="A40" s="51"/>
      <c r="B40" s="14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51"/>
      <c r="P40" s="14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  <c r="AB40" s="111"/>
      <c r="AC40" s="111"/>
      <c r="AD40" s="111"/>
      <c r="AE40" s="111"/>
      <c r="AF40" s="111"/>
      <c r="AG40" s="111"/>
      <c r="AH40" s="111"/>
      <c r="AI40" s="111"/>
      <c r="AJ40" s="112"/>
      <c r="AK40" s="109"/>
      <c r="AL40" s="109"/>
    </row>
    <row r="41" spans="1:38" ht="12">
      <c r="A41" s="51"/>
      <c r="B41" s="14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51"/>
      <c r="P41" s="14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0"/>
      <c r="AB41" s="111"/>
      <c r="AC41" s="111"/>
      <c r="AD41" s="111"/>
      <c r="AE41" s="111"/>
      <c r="AF41" s="111"/>
      <c r="AG41" s="111"/>
      <c r="AH41" s="111"/>
      <c r="AI41" s="111"/>
      <c r="AJ41" s="112"/>
      <c r="AK41" s="109"/>
      <c r="AL41" s="109"/>
    </row>
    <row r="42" spans="1:38" ht="12">
      <c r="A42" s="51"/>
      <c r="B42" s="1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51"/>
      <c r="P42" s="14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11"/>
      <c r="AC42" s="111"/>
      <c r="AD42" s="111"/>
      <c r="AE42" s="111"/>
      <c r="AF42" s="111"/>
      <c r="AG42" s="111"/>
      <c r="AH42" s="111"/>
      <c r="AI42" s="111"/>
      <c r="AJ42" s="112"/>
      <c r="AK42" s="109"/>
      <c r="AL42" s="109"/>
    </row>
    <row r="43" spans="1:38" s="15" customFormat="1" ht="12">
      <c r="A43" s="51"/>
      <c r="B43" s="14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51"/>
      <c r="P43" s="14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11"/>
      <c r="AC43" s="111"/>
      <c r="AD43" s="111"/>
      <c r="AE43" s="111"/>
      <c r="AF43" s="111"/>
      <c r="AG43" s="111"/>
      <c r="AH43" s="111"/>
      <c r="AI43" s="111"/>
      <c r="AJ43" s="112"/>
      <c r="AK43" s="109"/>
      <c r="AL43" s="109"/>
    </row>
    <row r="44" spans="1:38" ht="12">
      <c r="A44" s="51"/>
      <c r="B44" s="14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51"/>
      <c r="P44" s="14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11"/>
      <c r="AC44" s="111"/>
      <c r="AD44" s="111"/>
      <c r="AE44" s="111"/>
      <c r="AF44" s="111"/>
      <c r="AG44" s="111"/>
      <c r="AH44" s="111"/>
      <c r="AI44" s="111"/>
      <c r="AJ44" s="112"/>
      <c r="AK44" s="109"/>
      <c r="AL44" s="109"/>
    </row>
    <row r="45" spans="1:38" ht="12">
      <c r="A45" s="51"/>
      <c r="B45" s="14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51"/>
      <c r="P45" s="14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0"/>
      <c r="AB45" s="111"/>
      <c r="AC45" s="111"/>
      <c r="AD45" s="111"/>
      <c r="AE45" s="111"/>
      <c r="AF45" s="111"/>
      <c r="AG45" s="111"/>
      <c r="AH45" s="111"/>
      <c r="AI45" s="111"/>
      <c r="AJ45" s="112"/>
      <c r="AK45" s="109"/>
      <c r="AL45" s="109"/>
    </row>
    <row r="46" spans="1:38" ht="12">
      <c r="A46" s="51"/>
      <c r="B46" s="14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51"/>
      <c r="P46" s="14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  <c r="AB46" s="111"/>
      <c r="AC46" s="111"/>
      <c r="AD46" s="111"/>
      <c r="AE46" s="111"/>
      <c r="AF46" s="111"/>
      <c r="AG46" s="111"/>
      <c r="AH46" s="111"/>
      <c r="AI46" s="111"/>
      <c r="AJ46" s="112"/>
      <c r="AK46" s="109"/>
      <c r="AL46" s="109"/>
    </row>
    <row r="47" spans="1:38" ht="12">
      <c r="A47" s="51"/>
      <c r="B47" s="14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51"/>
      <c r="P47" s="14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0"/>
      <c r="AB47" s="111"/>
      <c r="AC47" s="111"/>
      <c r="AD47" s="111"/>
      <c r="AE47" s="111"/>
      <c r="AF47" s="111"/>
      <c r="AG47" s="111"/>
      <c r="AH47" s="111"/>
      <c r="AI47" s="111"/>
      <c r="AJ47" s="112"/>
      <c r="AK47" s="109"/>
      <c r="AL47" s="109"/>
    </row>
    <row r="48" spans="1:38" ht="12">
      <c r="A48" s="51"/>
      <c r="B48" s="14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51"/>
      <c r="P48" s="14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0"/>
      <c r="AB48" s="111"/>
      <c r="AC48" s="111"/>
      <c r="AD48" s="111"/>
      <c r="AE48" s="111"/>
      <c r="AF48" s="111"/>
      <c r="AG48" s="111"/>
      <c r="AH48" s="111"/>
      <c r="AI48" s="111"/>
      <c r="AJ48" s="112"/>
      <c r="AK48" s="109"/>
      <c r="AL48" s="109"/>
    </row>
    <row r="49" spans="1:38" ht="12">
      <c r="A49" s="51"/>
      <c r="B49" s="14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51"/>
      <c r="P49" s="14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10"/>
      <c r="AB49" s="111"/>
      <c r="AC49" s="111"/>
      <c r="AD49" s="111"/>
      <c r="AE49" s="111"/>
      <c r="AF49" s="111"/>
      <c r="AG49" s="111"/>
      <c r="AH49" s="111"/>
      <c r="AI49" s="111"/>
      <c r="AJ49" s="112"/>
      <c r="AK49" s="109"/>
      <c r="AL49" s="109"/>
    </row>
    <row r="50" spans="1:38" ht="12">
      <c r="A50" s="51"/>
      <c r="B50" s="14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51"/>
      <c r="P50" s="14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10"/>
      <c r="AB50" s="111"/>
      <c r="AC50" s="111"/>
      <c r="AD50" s="111"/>
      <c r="AE50" s="111"/>
      <c r="AF50" s="111"/>
      <c r="AG50" s="111"/>
      <c r="AH50" s="111"/>
      <c r="AI50" s="111"/>
      <c r="AJ50" s="112"/>
      <c r="AK50" s="109"/>
      <c r="AL50" s="109"/>
    </row>
    <row r="51" spans="1:38" ht="12">
      <c r="A51" s="51"/>
      <c r="B51" s="1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51"/>
      <c r="P51" s="14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111"/>
      <c r="AC51" s="111"/>
      <c r="AD51" s="111"/>
      <c r="AE51" s="111"/>
      <c r="AF51" s="111"/>
      <c r="AG51" s="111"/>
      <c r="AH51" s="111"/>
      <c r="AI51" s="111"/>
      <c r="AJ51" s="112"/>
      <c r="AK51" s="109"/>
      <c r="AL51" s="109"/>
    </row>
    <row r="52" spans="1:38" ht="12">
      <c r="A52" s="51"/>
      <c r="B52" s="1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51"/>
      <c r="P52" s="14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111"/>
      <c r="AC52" s="111"/>
      <c r="AD52" s="111"/>
      <c r="AE52" s="111"/>
      <c r="AF52" s="111"/>
      <c r="AG52" s="111"/>
      <c r="AH52" s="111"/>
      <c r="AI52" s="111"/>
      <c r="AJ52" s="112"/>
      <c r="AK52" s="109"/>
      <c r="AL52" s="109"/>
    </row>
    <row r="53" spans="1:38" ht="12">
      <c r="A53" s="51"/>
      <c r="B53" s="14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51"/>
      <c r="P53" s="14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111"/>
      <c r="AC53" s="111"/>
      <c r="AD53" s="111"/>
      <c r="AE53" s="111"/>
      <c r="AF53" s="111"/>
      <c r="AG53" s="111"/>
      <c r="AH53" s="111"/>
      <c r="AI53" s="111"/>
      <c r="AJ53" s="112"/>
      <c r="AK53" s="109"/>
      <c r="AL53" s="109"/>
    </row>
    <row r="54" spans="1:38" ht="12">
      <c r="A54" s="51"/>
      <c r="B54" s="14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51"/>
      <c r="P54" s="14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111"/>
      <c r="AC54" s="111"/>
      <c r="AD54" s="111"/>
      <c r="AE54" s="111"/>
      <c r="AF54" s="111"/>
      <c r="AG54" s="111"/>
      <c r="AH54" s="111"/>
      <c r="AI54" s="111"/>
      <c r="AJ54" s="112"/>
      <c r="AK54" s="109"/>
      <c r="AL54" s="109"/>
    </row>
    <row r="55" spans="1:38" ht="12">
      <c r="A55" s="51"/>
      <c r="B55" s="1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51"/>
      <c r="P55" s="14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111"/>
      <c r="AC55" s="111"/>
      <c r="AD55" s="111"/>
      <c r="AE55" s="111"/>
      <c r="AF55" s="111"/>
      <c r="AG55" s="111"/>
      <c r="AH55" s="111"/>
      <c r="AI55" s="111"/>
      <c r="AJ55" s="112"/>
      <c r="AK55" s="109"/>
      <c r="AL55" s="109"/>
    </row>
    <row r="56" spans="1:38" ht="12">
      <c r="A56" s="51"/>
      <c r="B56" s="14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51"/>
      <c r="P56" s="14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11"/>
      <c r="AC56" s="111"/>
      <c r="AD56" s="111"/>
      <c r="AE56" s="111"/>
      <c r="AF56" s="111"/>
      <c r="AG56" s="111"/>
      <c r="AH56" s="111"/>
      <c r="AI56" s="111"/>
      <c r="AJ56" s="112"/>
      <c r="AK56" s="109"/>
      <c r="AL56" s="109"/>
    </row>
    <row r="57" spans="1:38" ht="12">
      <c r="A57" s="51"/>
      <c r="B57" s="14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51"/>
      <c r="P57" s="14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11"/>
      <c r="AC57" s="111"/>
      <c r="AD57" s="111"/>
      <c r="AE57" s="111"/>
      <c r="AF57" s="111"/>
      <c r="AG57" s="111"/>
      <c r="AH57" s="111"/>
      <c r="AI57" s="111"/>
      <c r="AJ57" s="112"/>
      <c r="AK57" s="109"/>
      <c r="AL57" s="109"/>
    </row>
    <row r="58" spans="1:38" ht="12">
      <c r="A58" s="51"/>
      <c r="B58" s="14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51"/>
      <c r="P58" s="14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11"/>
      <c r="AC58" s="111"/>
      <c r="AD58" s="111"/>
      <c r="AE58" s="111"/>
      <c r="AF58" s="111"/>
      <c r="AG58" s="111"/>
      <c r="AH58" s="111"/>
      <c r="AI58" s="111"/>
      <c r="AJ58" s="112"/>
      <c r="AK58" s="109"/>
      <c r="AL58" s="109"/>
    </row>
    <row r="59" spans="1:38" ht="12">
      <c r="A59" s="51"/>
      <c r="B59" s="14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51"/>
      <c r="P59" s="14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111"/>
      <c r="AC59" s="111"/>
      <c r="AD59" s="111"/>
      <c r="AE59" s="111"/>
      <c r="AF59" s="111"/>
      <c r="AG59" s="111"/>
      <c r="AH59" s="111"/>
      <c r="AI59" s="111"/>
      <c r="AJ59" s="112"/>
      <c r="AK59" s="109"/>
      <c r="AL59" s="109"/>
    </row>
    <row r="60" spans="1:38" ht="12">
      <c r="A60" s="51"/>
      <c r="B60" s="14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51"/>
      <c r="P60" s="14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0"/>
      <c r="AB60" s="111"/>
      <c r="AC60" s="111"/>
      <c r="AD60" s="111"/>
      <c r="AE60" s="111"/>
      <c r="AF60" s="111"/>
      <c r="AG60" s="111"/>
      <c r="AH60" s="111"/>
      <c r="AI60" s="111"/>
      <c r="AJ60" s="112"/>
      <c r="AK60" s="109"/>
      <c r="AL60" s="109"/>
    </row>
    <row r="61" spans="1:38" ht="12">
      <c r="A61" s="51"/>
      <c r="B61" s="14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51"/>
      <c r="P61" s="14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1"/>
      <c r="AC61" s="111"/>
      <c r="AD61" s="111"/>
      <c r="AE61" s="111"/>
      <c r="AF61" s="111"/>
      <c r="AG61" s="111"/>
      <c r="AH61" s="111"/>
      <c r="AI61" s="111"/>
      <c r="AJ61" s="112"/>
      <c r="AK61" s="109"/>
      <c r="AL61" s="109"/>
    </row>
    <row r="62" spans="1:38" ht="12">
      <c r="A62" s="51"/>
      <c r="B62" s="14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51"/>
      <c r="P62" s="14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11"/>
      <c r="AC62" s="111"/>
      <c r="AD62" s="111"/>
      <c r="AE62" s="111"/>
      <c r="AF62" s="111"/>
      <c r="AG62" s="111"/>
      <c r="AH62" s="111"/>
      <c r="AI62" s="111"/>
      <c r="AJ62" s="112"/>
      <c r="AK62" s="109"/>
      <c r="AL62" s="109"/>
    </row>
    <row r="63" spans="1:38" ht="12">
      <c r="A63" s="51"/>
      <c r="B63" s="14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51"/>
      <c r="P63" s="14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111"/>
      <c r="AC63" s="111"/>
      <c r="AD63" s="111"/>
      <c r="AE63" s="111"/>
      <c r="AF63" s="111"/>
      <c r="AG63" s="111"/>
      <c r="AH63" s="111"/>
      <c r="AI63" s="111"/>
      <c r="AJ63" s="112"/>
      <c r="AK63" s="109"/>
      <c r="AL63" s="109"/>
    </row>
    <row r="64" spans="1:38" ht="12">
      <c r="A64" s="51"/>
      <c r="B64" s="14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51"/>
      <c r="P64" s="14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  <c r="AB64" s="111"/>
      <c r="AC64" s="111"/>
      <c r="AD64" s="111"/>
      <c r="AE64" s="111"/>
      <c r="AF64" s="111"/>
      <c r="AG64" s="111"/>
      <c r="AH64" s="111"/>
      <c r="AI64" s="111"/>
      <c r="AJ64" s="112"/>
      <c r="AK64" s="109"/>
      <c r="AL64" s="109"/>
    </row>
    <row r="65" spans="1:36" s="28" customFormat="1" ht="18" customHeight="1">
      <c r="A65" s="34"/>
      <c r="O65" s="34"/>
      <c r="S65" s="34"/>
      <c r="AA65" s="107"/>
      <c r="AD65" s="34"/>
      <c r="AJ65" s="108"/>
    </row>
    <row r="66" spans="2:36" s="28" customFormat="1" ht="12">
      <c r="B66" s="37"/>
      <c r="P66" s="37"/>
      <c r="T66" s="52"/>
      <c r="AA66" s="107"/>
      <c r="AE66" s="52"/>
      <c r="AJ66" s="108"/>
    </row>
    <row r="67" spans="1:38" s="39" customFormat="1" ht="12.75" customHeight="1">
      <c r="A67" s="119"/>
      <c r="C67" s="120"/>
      <c r="L67" s="120"/>
      <c r="O67" s="119"/>
      <c r="S67" s="120"/>
      <c r="V67" s="119"/>
      <c r="AA67" s="74"/>
      <c r="AB67" s="74"/>
      <c r="AC67" s="74"/>
      <c r="AD67" s="121"/>
      <c r="AE67" s="74"/>
      <c r="AF67" s="74"/>
      <c r="AG67" s="74"/>
      <c r="AH67" s="74"/>
      <c r="AI67" s="74"/>
      <c r="AJ67" s="74"/>
      <c r="AK67" s="53"/>
      <c r="AL67" s="54"/>
    </row>
    <row r="68" spans="2:38" s="40" customFormat="1" ht="63" customHeight="1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P68" s="122"/>
      <c r="Q68" s="123"/>
      <c r="R68" s="123"/>
      <c r="S68" s="123"/>
      <c r="T68" s="123"/>
      <c r="U68" s="123"/>
      <c r="V68" s="124"/>
      <c r="W68" s="123"/>
      <c r="X68" s="123"/>
      <c r="Y68" s="123"/>
      <c r="Z68" s="123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41"/>
      <c r="AL68" s="38"/>
    </row>
    <row r="69" spans="2:38" s="8" customFormat="1" ht="12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7"/>
      <c r="N69" s="57"/>
      <c r="P69" s="55"/>
      <c r="Q69" s="58"/>
      <c r="R69" s="58"/>
      <c r="S69" s="56"/>
      <c r="T69" s="56"/>
      <c r="U69" s="56"/>
      <c r="V69" s="56"/>
      <c r="W69" s="56"/>
      <c r="X69" s="56"/>
      <c r="Y69" s="56"/>
      <c r="Z69" s="56"/>
      <c r="AA69" s="19"/>
      <c r="AB69" s="18"/>
      <c r="AC69" s="18"/>
      <c r="AD69" s="18"/>
      <c r="AE69" s="18"/>
      <c r="AF69" s="18"/>
      <c r="AG69" s="18"/>
      <c r="AH69" s="18"/>
      <c r="AI69" s="18"/>
      <c r="AJ69" s="19"/>
      <c r="AK69" s="59"/>
      <c r="AL69" s="60"/>
    </row>
    <row r="70" spans="1:38" ht="12">
      <c r="A70" s="51"/>
      <c r="B70" s="14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51"/>
      <c r="P70" s="14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0"/>
      <c r="AB70" s="111"/>
      <c r="AC70" s="111"/>
      <c r="AD70" s="111"/>
      <c r="AE70" s="111"/>
      <c r="AF70" s="111"/>
      <c r="AG70" s="111"/>
      <c r="AH70" s="111"/>
      <c r="AI70" s="111"/>
      <c r="AJ70" s="112"/>
      <c r="AK70" s="109"/>
      <c r="AL70" s="109"/>
    </row>
    <row r="71" spans="1:38" ht="12">
      <c r="A71" s="51"/>
      <c r="B71" s="14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51"/>
      <c r="P71" s="14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10"/>
      <c r="AB71" s="111"/>
      <c r="AC71" s="111"/>
      <c r="AD71" s="111"/>
      <c r="AE71" s="111"/>
      <c r="AF71" s="111"/>
      <c r="AG71" s="111"/>
      <c r="AH71" s="111"/>
      <c r="AI71" s="111"/>
      <c r="AJ71" s="112"/>
      <c r="AK71" s="109"/>
      <c r="AL71" s="109"/>
    </row>
    <row r="72" spans="1:38" ht="12">
      <c r="A72" s="51"/>
      <c r="B72" s="14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51"/>
      <c r="P72" s="14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111"/>
      <c r="AC72" s="111"/>
      <c r="AD72" s="111"/>
      <c r="AE72" s="111"/>
      <c r="AF72" s="111"/>
      <c r="AG72" s="111"/>
      <c r="AH72" s="111"/>
      <c r="AI72" s="111"/>
      <c r="AJ72" s="112"/>
      <c r="AK72" s="109"/>
      <c r="AL72" s="109"/>
    </row>
    <row r="73" spans="1:38" ht="12">
      <c r="A73" s="51"/>
      <c r="B73" s="14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51"/>
      <c r="P73" s="14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  <c r="AB73" s="111"/>
      <c r="AC73" s="111"/>
      <c r="AD73" s="111"/>
      <c r="AE73" s="111"/>
      <c r="AF73" s="111"/>
      <c r="AG73" s="111"/>
      <c r="AH73" s="111"/>
      <c r="AI73" s="111"/>
      <c r="AJ73" s="112"/>
      <c r="AK73" s="109"/>
      <c r="AL73" s="109"/>
    </row>
    <row r="74" spans="1:38" ht="12">
      <c r="A74" s="51"/>
      <c r="B74" s="14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51"/>
      <c r="P74" s="14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0"/>
      <c r="AB74" s="111"/>
      <c r="AC74" s="111"/>
      <c r="AD74" s="111"/>
      <c r="AE74" s="111"/>
      <c r="AF74" s="111"/>
      <c r="AG74" s="111"/>
      <c r="AH74" s="111"/>
      <c r="AI74" s="111"/>
      <c r="AJ74" s="112"/>
      <c r="AK74" s="109"/>
      <c r="AL74" s="109"/>
    </row>
    <row r="75" spans="1:38" ht="12">
      <c r="A75" s="51"/>
      <c r="B75" s="14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51"/>
      <c r="P75" s="14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0"/>
      <c r="AB75" s="111"/>
      <c r="AC75" s="111"/>
      <c r="AD75" s="111"/>
      <c r="AE75" s="111"/>
      <c r="AF75" s="111"/>
      <c r="AG75" s="111"/>
      <c r="AH75" s="111"/>
      <c r="AI75" s="111"/>
      <c r="AJ75" s="112"/>
      <c r="AK75" s="109"/>
      <c r="AL75" s="109"/>
    </row>
    <row r="76" spans="1:38" ht="12">
      <c r="A76" s="51"/>
      <c r="B76" s="14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51"/>
      <c r="P76" s="14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10"/>
      <c r="AB76" s="111"/>
      <c r="AC76" s="111"/>
      <c r="AD76" s="111"/>
      <c r="AE76" s="111"/>
      <c r="AF76" s="111"/>
      <c r="AG76" s="111"/>
      <c r="AH76" s="111"/>
      <c r="AI76" s="111"/>
      <c r="AJ76" s="112"/>
      <c r="AK76" s="109"/>
      <c r="AL76" s="109"/>
    </row>
    <row r="77" spans="1:38" ht="12">
      <c r="A77" s="51"/>
      <c r="B77" s="14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51"/>
      <c r="P77" s="14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10"/>
      <c r="AB77" s="111"/>
      <c r="AC77" s="111"/>
      <c r="AD77" s="111"/>
      <c r="AE77" s="111"/>
      <c r="AF77" s="111"/>
      <c r="AG77" s="111"/>
      <c r="AH77" s="111"/>
      <c r="AI77" s="111"/>
      <c r="AJ77" s="112"/>
      <c r="AK77" s="109"/>
      <c r="AL77" s="109"/>
    </row>
    <row r="78" spans="1:38" ht="12">
      <c r="A78" s="51"/>
      <c r="B78" s="14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51"/>
      <c r="P78" s="14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10"/>
      <c r="AB78" s="111"/>
      <c r="AC78" s="111"/>
      <c r="AD78" s="111"/>
      <c r="AE78" s="111"/>
      <c r="AF78" s="111"/>
      <c r="AG78" s="111"/>
      <c r="AH78" s="111"/>
      <c r="AI78" s="111"/>
      <c r="AJ78" s="112"/>
      <c r="AK78" s="109"/>
      <c r="AL78" s="109"/>
    </row>
    <row r="79" spans="1:38" ht="12">
      <c r="A79" s="51"/>
      <c r="B79" s="14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51"/>
      <c r="P79" s="14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0"/>
      <c r="AB79" s="111"/>
      <c r="AC79" s="111"/>
      <c r="AD79" s="111"/>
      <c r="AE79" s="111"/>
      <c r="AF79" s="111"/>
      <c r="AG79" s="111"/>
      <c r="AH79" s="111"/>
      <c r="AI79" s="111"/>
      <c r="AJ79" s="112"/>
      <c r="AK79" s="109"/>
      <c r="AL79" s="109"/>
    </row>
    <row r="80" spans="1:38" ht="12">
      <c r="A80" s="51"/>
      <c r="B80" s="14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51"/>
      <c r="P80" s="14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10"/>
      <c r="AB80" s="111"/>
      <c r="AC80" s="111"/>
      <c r="AD80" s="111"/>
      <c r="AE80" s="111"/>
      <c r="AF80" s="111"/>
      <c r="AG80" s="111"/>
      <c r="AH80" s="111"/>
      <c r="AI80" s="111"/>
      <c r="AJ80" s="112"/>
      <c r="AK80" s="109"/>
      <c r="AL80" s="109"/>
    </row>
    <row r="81" spans="1:38" ht="12">
      <c r="A81" s="51"/>
      <c r="B81" s="14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51"/>
      <c r="P81" s="14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0"/>
      <c r="AB81" s="111"/>
      <c r="AC81" s="111"/>
      <c r="AD81" s="111"/>
      <c r="AE81" s="111"/>
      <c r="AF81" s="111"/>
      <c r="AG81" s="111"/>
      <c r="AH81" s="111"/>
      <c r="AI81" s="111"/>
      <c r="AJ81" s="112"/>
      <c r="AK81" s="109"/>
      <c r="AL81" s="109"/>
    </row>
    <row r="82" spans="1:38" ht="12">
      <c r="A82" s="51"/>
      <c r="B82" s="14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51"/>
      <c r="P82" s="14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0"/>
      <c r="AB82" s="111"/>
      <c r="AC82" s="111"/>
      <c r="AD82" s="111"/>
      <c r="AE82" s="111"/>
      <c r="AF82" s="111"/>
      <c r="AG82" s="111"/>
      <c r="AH82" s="111"/>
      <c r="AI82" s="111"/>
      <c r="AJ82" s="112"/>
      <c r="AK82" s="109"/>
      <c r="AL82" s="109"/>
    </row>
    <row r="83" spans="1:38" ht="12">
      <c r="A83" s="51"/>
      <c r="B83" s="14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51"/>
      <c r="P83" s="14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10"/>
      <c r="AB83" s="111"/>
      <c r="AC83" s="111"/>
      <c r="AD83" s="111"/>
      <c r="AE83" s="111"/>
      <c r="AF83" s="111"/>
      <c r="AG83" s="111"/>
      <c r="AH83" s="111"/>
      <c r="AI83" s="111"/>
      <c r="AJ83" s="112"/>
      <c r="AK83" s="109"/>
      <c r="AL83" s="109"/>
    </row>
    <row r="84" spans="1:38" ht="12">
      <c r="A84" s="51"/>
      <c r="B84" s="14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51"/>
      <c r="P84" s="14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  <c r="AB84" s="111"/>
      <c r="AC84" s="111"/>
      <c r="AD84" s="111"/>
      <c r="AE84" s="111"/>
      <c r="AF84" s="111"/>
      <c r="AG84" s="111"/>
      <c r="AH84" s="111"/>
      <c r="AI84" s="111"/>
      <c r="AJ84" s="112"/>
      <c r="AK84" s="109"/>
      <c r="AL84" s="109"/>
    </row>
    <row r="85" spans="1:38" ht="12">
      <c r="A85" s="51"/>
      <c r="B85" s="14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51"/>
      <c r="P85" s="14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  <c r="AB85" s="111"/>
      <c r="AC85" s="111"/>
      <c r="AD85" s="111"/>
      <c r="AE85" s="111"/>
      <c r="AF85" s="111"/>
      <c r="AG85" s="111"/>
      <c r="AH85" s="111"/>
      <c r="AI85" s="111"/>
      <c r="AJ85" s="112"/>
      <c r="AK85" s="109"/>
      <c r="AL85" s="109"/>
    </row>
    <row r="86" spans="1:38" ht="12">
      <c r="A86" s="51"/>
      <c r="B86" s="14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51"/>
      <c r="P86" s="14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10"/>
      <c r="AB86" s="111"/>
      <c r="AC86" s="111"/>
      <c r="AD86" s="111"/>
      <c r="AE86" s="111"/>
      <c r="AF86" s="111"/>
      <c r="AG86" s="111"/>
      <c r="AH86" s="111"/>
      <c r="AI86" s="111"/>
      <c r="AJ86" s="112"/>
      <c r="AK86" s="109"/>
      <c r="AL86" s="109"/>
    </row>
    <row r="87" spans="1:38" ht="12">
      <c r="A87" s="51"/>
      <c r="B87" s="14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51"/>
      <c r="P87" s="14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10"/>
      <c r="AB87" s="111"/>
      <c r="AC87" s="111"/>
      <c r="AD87" s="111"/>
      <c r="AE87" s="111"/>
      <c r="AF87" s="111"/>
      <c r="AG87" s="111"/>
      <c r="AH87" s="111"/>
      <c r="AI87" s="111"/>
      <c r="AJ87" s="112"/>
      <c r="AK87" s="109"/>
      <c r="AL87" s="109"/>
    </row>
    <row r="88" spans="1:38" ht="12">
      <c r="A88" s="51"/>
      <c r="B88" s="14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51"/>
      <c r="P88" s="14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10"/>
      <c r="AB88" s="111"/>
      <c r="AC88" s="111"/>
      <c r="AD88" s="111"/>
      <c r="AE88" s="111"/>
      <c r="AF88" s="111"/>
      <c r="AG88" s="111"/>
      <c r="AH88" s="111"/>
      <c r="AI88" s="111"/>
      <c r="AJ88" s="112"/>
      <c r="AK88" s="109"/>
      <c r="AL88" s="109"/>
    </row>
    <row r="89" spans="1:38" ht="12">
      <c r="A89" s="51"/>
      <c r="B89" s="14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51"/>
      <c r="P89" s="14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10"/>
      <c r="AB89" s="111"/>
      <c r="AC89" s="111"/>
      <c r="AD89" s="111"/>
      <c r="AE89" s="111"/>
      <c r="AF89" s="111"/>
      <c r="AG89" s="111"/>
      <c r="AH89" s="111"/>
      <c r="AI89" s="111"/>
      <c r="AJ89" s="112"/>
      <c r="AK89" s="109"/>
      <c r="AL89" s="109"/>
    </row>
    <row r="90" spans="1:38" ht="12">
      <c r="A90" s="51"/>
      <c r="B90" s="14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51"/>
      <c r="P90" s="14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10"/>
      <c r="AB90" s="111"/>
      <c r="AC90" s="111"/>
      <c r="AD90" s="111"/>
      <c r="AE90" s="111"/>
      <c r="AF90" s="111"/>
      <c r="AG90" s="111"/>
      <c r="AH90" s="111"/>
      <c r="AI90" s="111"/>
      <c r="AJ90" s="112"/>
      <c r="AK90" s="109"/>
      <c r="AL90" s="109"/>
    </row>
    <row r="91" spans="1:38" ht="12">
      <c r="A91" s="51"/>
      <c r="B91" s="14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51"/>
      <c r="P91" s="14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10"/>
      <c r="AB91" s="111"/>
      <c r="AC91" s="111"/>
      <c r="AD91" s="111"/>
      <c r="AE91" s="111"/>
      <c r="AF91" s="111"/>
      <c r="AG91" s="111"/>
      <c r="AH91" s="111"/>
      <c r="AI91" s="111"/>
      <c r="AJ91" s="112"/>
      <c r="AK91" s="109"/>
      <c r="AL91" s="109"/>
    </row>
    <row r="92" spans="1:38" ht="12">
      <c r="A92" s="51"/>
      <c r="B92" s="14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51"/>
      <c r="P92" s="14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10"/>
      <c r="AB92" s="111"/>
      <c r="AC92" s="111"/>
      <c r="AD92" s="111"/>
      <c r="AE92" s="111"/>
      <c r="AF92" s="111"/>
      <c r="AG92" s="111"/>
      <c r="AH92" s="111"/>
      <c r="AI92" s="111"/>
      <c r="AJ92" s="112"/>
      <c r="AK92" s="109"/>
      <c r="AL92" s="109"/>
    </row>
    <row r="93" spans="2:38" ht="12">
      <c r="B93" s="78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P93" s="78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4"/>
      <c r="AB93" s="23"/>
      <c r="AC93" s="23"/>
      <c r="AD93" s="23"/>
      <c r="AE93" s="23"/>
      <c r="AF93" s="23"/>
      <c r="AG93" s="23"/>
      <c r="AH93" s="23"/>
      <c r="AI93" s="23"/>
      <c r="AJ93" s="24"/>
      <c r="AK93" s="23"/>
      <c r="AL93" s="23"/>
    </row>
    <row r="94" spans="2:38" s="65" customFormat="1" ht="12">
      <c r="B94" s="113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P94" s="113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66"/>
      <c r="AL94" s="66"/>
    </row>
    <row r="95" spans="2:38" ht="12">
      <c r="B95" s="7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P95" s="79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3"/>
      <c r="AC95" s="23"/>
      <c r="AD95" s="23"/>
      <c r="AE95" s="23"/>
      <c r="AF95" s="23"/>
      <c r="AG95" s="23"/>
      <c r="AH95" s="23"/>
      <c r="AI95" s="23"/>
      <c r="AJ95" s="24"/>
      <c r="AK95" s="23"/>
      <c r="AL95" s="23"/>
    </row>
    <row r="96" spans="2:38" ht="12">
      <c r="B96" s="8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P96" s="80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4"/>
      <c r="AB96" s="23"/>
      <c r="AC96" s="23"/>
      <c r="AD96" s="23"/>
      <c r="AE96" s="23"/>
      <c r="AF96" s="23"/>
      <c r="AG96" s="23"/>
      <c r="AH96" s="23"/>
      <c r="AI96" s="23"/>
      <c r="AJ96" s="24"/>
      <c r="AK96" s="23"/>
      <c r="AL96" s="23"/>
    </row>
    <row r="97" spans="3:38" s="65" customFormat="1" ht="12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</row>
    <row r="98" spans="2:38" ht="12">
      <c r="B98" s="11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P98" s="114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23"/>
      <c r="AC98" s="23"/>
      <c r="AD98" s="23"/>
      <c r="AE98" s="23"/>
      <c r="AF98" s="23"/>
      <c r="AG98" s="23"/>
      <c r="AH98" s="23"/>
      <c r="AI98" s="23"/>
      <c r="AJ98" s="24"/>
      <c r="AK98" s="23"/>
      <c r="AL98" s="23"/>
    </row>
    <row r="99" spans="2:38" ht="12">
      <c r="B99" s="11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P99" s="114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4"/>
      <c r="AB99" s="23"/>
      <c r="AC99" s="23"/>
      <c r="AD99" s="23"/>
      <c r="AE99" s="23"/>
      <c r="AF99" s="23"/>
      <c r="AG99" s="23"/>
      <c r="AH99" s="23"/>
      <c r="AI99" s="23"/>
      <c r="AJ99" s="24"/>
      <c r="AK99" s="23"/>
      <c r="AL99" s="23"/>
    </row>
    <row r="100" spans="2:38" s="65" customFormat="1" ht="12">
      <c r="B100" s="20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P100" s="20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</row>
    <row r="101" spans="2:38" ht="12">
      <c r="B101" s="1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P101" s="10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3"/>
      <c r="AC101" s="23"/>
      <c r="AD101" s="23"/>
      <c r="AE101" s="23"/>
      <c r="AF101" s="23"/>
      <c r="AG101" s="23"/>
      <c r="AH101" s="23"/>
      <c r="AI101" s="23"/>
      <c r="AJ101" s="24"/>
      <c r="AK101" s="23"/>
      <c r="AL101" s="23"/>
    </row>
    <row r="102" spans="2:38" s="15" customFormat="1" ht="12">
      <c r="B102" s="1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P102" s="11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</row>
    <row r="103" spans="2:38" ht="12">
      <c r="B103" s="1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P103" s="12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3"/>
      <c r="AC103" s="23"/>
      <c r="AD103" s="23"/>
      <c r="AE103" s="23"/>
      <c r="AF103" s="23"/>
      <c r="AG103" s="23"/>
      <c r="AH103" s="23"/>
      <c r="AI103" s="23"/>
      <c r="AJ103" s="24"/>
      <c r="AK103" s="23"/>
      <c r="AL103" s="23"/>
    </row>
    <row r="104" spans="2:38" ht="12">
      <c r="B104" s="1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P104" s="12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4"/>
      <c r="AB104" s="23"/>
      <c r="AC104" s="23"/>
      <c r="AD104" s="23"/>
      <c r="AE104" s="23"/>
      <c r="AF104" s="23"/>
      <c r="AG104" s="23"/>
      <c r="AH104" s="23"/>
      <c r="AI104" s="23"/>
      <c r="AJ104" s="24"/>
      <c r="AK104" s="23"/>
      <c r="AL104" s="23"/>
    </row>
    <row r="105" spans="2:38" ht="12">
      <c r="B105" s="1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P105" s="12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4"/>
      <c r="AB105" s="23"/>
      <c r="AC105" s="23"/>
      <c r="AD105" s="23"/>
      <c r="AE105" s="23"/>
      <c r="AF105" s="23"/>
      <c r="AG105" s="23"/>
      <c r="AH105" s="23"/>
      <c r="AI105" s="23"/>
      <c r="AJ105" s="24"/>
      <c r="AK105" s="23"/>
      <c r="AL105" s="23"/>
    </row>
    <row r="106" spans="2:38" s="65" customFormat="1" ht="12">
      <c r="B106" s="20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P106" s="20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</row>
  </sheetData>
  <sheetProtection/>
  <printOptions/>
  <pageMargins left="0.7874015748031497" right="0.7874015748031497" top="0.7874015748031497" bottom="0.7874015748031497" header="0.5905511811023623" footer="0.5905511811023623"/>
  <pageSetup firstPageNumber="14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2" ySplit="5" topLeftCell="C2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G11" sqref="AG11"/>
    </sheetView>
  </sheetViews>
  <sheetFormatPr defaultColWidth="9.00390625" defaultRowHeight="12.75"/>
  <cols>
    <col min="1" max="1" width="2.625" style="4" customWidth="1"/>
    <col min="2" max="2" width="39.875" style="4" customWidth="1"/>
    <col min="3" max="3" width="9.75390625" style="4" customWidth="1"/>
    <col min="4" max="4" width="10.00390625" style="4" customWidth="1"/>
    <col min="5" max="6" width="8.875" style="4" customWidth="1"/>
    <col min="7" max="8" width="11.125" style="4" customWidth="1"/>
    <col min="9" max="9" width="11.625" style="4" customWidth="1"/>
    <col min="10" max="10" width="14.375" style="4" customWidth="1"/>
    <col min="11" max="11" width="13.875" style="4" customWidth="1"/>
    <col min="12" max="12" width="16.875" style="4" customWidth="1"/>
    <col min="13" max="13" width="12.75390625" style="4" customWidth="1"/>
    <col min="14" max="14" width="10.75390625" style="175" customWidth="1"/>
    <col min="15" max="15" width="3.875" style="175" customWidth="1"/>
    <col min="16" max="16" width="38.375" style="175" customWidth="1"/>
    <col min="17" max="17" width="9.00390625" style="4" customWidth="1"/>
    <col min="18" max="18" width="17.625" style="4" customWidth="1"/>
    <col min="19" max="19" width="10.625" style="4" customWidth="1"/>
    <col min="20" max="20" width="10.375" style="4" customWidth="1"/>
    <col min="21" max="21" width="11.875" style="4" customWidth="1"/>
    <col min="22" max="22" width="11.25390625" style="4" customWidth="1"/>
    <col min="23" max="23" width="11.875" style="4" customWidth="1"/>
    <col min="24" max="24" width="11.00390625" style="4" customWidth="1"/>
    <col min="25" max="26" width="9.375" style="4" customWidth="1"/>
    <col min="27" max="27" width="12.375" style="4" customWidth="1"/>
    <col min="28" max="28" width="10.25390625" style="4" customWidth="1"/>
    <col min="29" max="29" width="2.625" style="175" customWidth="1"/>
    <col min="30" max="30" width="39.875" style="175" customWidth="1"/>
    <col min="31" max="31" width="11.375" style="4" customWidth="1"/>
    <col min="32" max="32" width="10.625" style="4" customWidth="1"/>
    <col min="33" max="33" width="11.25390625" style="4" customWidth="1"/>
    <col min="34" max="34" width="15.75390625" style="4" customWidth="1"/>
    <col min="35" max="35" width="16.875" style="4" customWidth="1"/>
    <col min="36" max="36" width="17.00390625" style="4" customWidth="1"/>
    <col min="37" max="37" width="13.875" style="4" customWidth="1"/>
    <col min="38" max="38" width="14.875" style="4" customWidth="1"/>
    <col min="39" max="39" width="15.375" style="4" bestFit="1" customWidth="1"/>
    <col min="40" max="40" width="13.75390625" style="4" customWidth="1"/>
    <col min="41" max="16384" width="9.125" style="4" customWidth="1"/>
  </cols>
  <sheetData>
    <row r="1" spans="1:30" ht="15.75">
      <c r="A1" s="284" t="s">
        <v>196</v>
      </c>
      <c r="B1" s="163"/>
      <c r="K1" s="77"/>
      <c r="O1" s="284" t="s">
        <v>116</v>
      </c>
      <c r="P1" s="163"/>
      <c r="Q1" s="163"/>
      <c r="AC1" s="284" t="s">
        <v>116</v>
      </c>
      <c r="AD1" s="163"/>
    </row>
    <row r="2" spans="1:30" ht="15.75">
      <c r="A2" s="42"/>
      <c r="B2" s="284" t="s">
        <v>230</v>
      </c>
      <c r="K2" s="77"/>
      <c r="P2" s="272" t="s">
        <v>117</v>
      </c>
      <c r="AC2" s="182"/>
      <c r="AD2" s="272" t="s">
        <v>117</v>
      </c>
    </row>
    <row r="3" spans="1:40" ht="12.75" thickBot="1">
      <c r="A3" s="37"/>
      <c r="B3" s="272" t="s">
        <v>231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89"/>
      <c r="O3" s="174"/>
      <c r="P3" s="174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174"/>
      <c r="AD3" s="174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s="202" customFormat="1" ht="12.75" customHeight="1">
      <c r="A4" s="89"/>
      <c r="B4" s="201"/>
      <c r="C4" s="277" t="s">
        <v>131</v>
      </c>
      <c r="D4" s="277" t="s">
        <v>156</v>
      </c>
      <c r="E4" s="277" t="s">
        <v>157</v>
      </c>
      <c r="F4" s="277" t="s">
        <v>158</v>
      </c>
      <c r="G4" s="277" t="s">
        <v>133</v>
      </c>
      <c r="H4" s="277" t="s">
        <v>134</v>
      </c>
      <c r="I4" s="277" t="s">
        <v>135</v>
      </c>
      <c r="J4" s="277" t="s">
        <v>136</v>
      </c>
      <c r="K4" s="277" t="s">
        <v>137</v>
      </c>
      <c r="L4" s="277" t="s">
        <v>342</v>
      </c>
      <c r="M4" s="277" t="s">
        <v>138</v>
      </c>
      <c r="N4" s="277" t="s">
        <v>40</v>
      </c>
      <c r="O4" s="62"/>
      <c r="P4" s="90"/>
      <c r="Q4" s="277" t="s">
        <v>139</v>
      </c>
      <c r="R4" s="277" t="s">
        <v>207</v>
      </c>
      <c r="S4" s="277" t="s">
        <v>140</v>
      </c>
      <c r="T4" s="277" t="s">
        <v>343</v>
      </c>
      <c r="U4" s="277" t="s">
        <v>142</v>
      </c>
      <c r="V4" s="277" t="s">
        <v>143</v>
      </c>
      <c r="W4" s="277" t="s">
        <v>144</v>
      </c>
      <c r="X4" s="277" t="s">
        <v>19</v>
      </c>
      <c r="Y4" s="277" t="s">
        <v>145</v>
      </c>
      <c r="Z4" s="277" t="s">
        <v>146</v>
      </c>
      <c r="AA4" s="277" t="s">
        <v>147</v>
      </c>
      <c r="AB4" s="277" t="s">
        <v>148</v>
      </c>
      <c r="AC4" s="183"/>
      <c r="AD4" s="90"/>
      <c r="AE4" s="277" t="s">
        <v>213</v>
      </c>
      <c r="AF4" s="277" t="s">
        <v>149</v>
      </c>
      <c r="AG4" s="277" t="s">
        <v>150</v>
      </c>
      <c r="AH4" s="277" t="s">
        <v>151</v>
      </c>
      <c r="AI4" s="277" t="s">
        <v>152</v>
      </c>
      <c r="AJ4" s="277" t="s">
        <v>28</v>
      </c>
      <c r="AK4" s="277" t="s">
        <v>153</v>
      </c>
      <c r="AL4" s="277" t="s">
        <v>129</v>
      </c>
      <c r="AM4" s="277" t="s">
        <v>154</v>
      </c>
      <c r="AN4" s="277" t="s">
        <v>155</v>
      </c>
    </row>
    <row r="5" spans="1:40" s="5" customFormat="1" ht="102.75" customHeight="1" thickBot="1">
      <c r="A5" s="91"/>
      <c r="B5" s="471" t="s">
        <v>183</v>
      </c>
      <c r="C5" s="276" t="s">
        <v>51</v>
      </c>
      <c r="D5" s="276" t="s">
        <v>52</v>
      </c>
      <c r="E5" s="276" t="s">
        <v>259</v>
      </c>
      <c r="F5" s="276" t="s">
        <v>53</v>
      </c>
      <c r="G5" s="276" t="s">
        <v>338</v>
      </c>
      <c r="H5" s="276" t="s">
        <v>205</v>
      </c>
      <c r="I5" s="276" t="s">
        <v>54</v>
      </c>
      <c r="J5" s="276" t="s">
        <v>55</v>
      </c>
      <c r="K5" s="276" t="s">
        <v>56</v>
      </c>
      <c r="L5" s="276" t="s">
        <v>347</v>
      </c>
      <c r="M5" s="276" t="s">
        <v>348</v>
      </c>
      <c r="N5" s="276" t="s">
        <v>57</v>
      </c>
      <c r="O5" s="64"/>
      <c r="P5" s="471" t="s">
        <v>183</v>
      </c>
      <c r="Q5" s="276" t="s">
        <v>353</v>
      </c>
      <c r="R5" s="276" t="s">
        <v>59</v>
      </c>
      <c r="S5" s="276" t="s">
        <v>60</v>
      </c>
      <c r="T5" s="276" t="s">
        <v>344</v>
      </c>
      <c r="U5" s="276" t="s">
        <v>62</v>
      </c>
      <c r="V5" s="276" t="s">
        <v>65</v>
      </c>
      <c r="W5" s="276" t="s">
        <v>63</v>
      </c>
      <c r="X5" s="327"/>
      <c r="Y5" s="276" t="s">
        <v>212</v>
      </c>
      <c r="Z5" s="276" t="s">
        <v>208</v>
      </c>
      <c r="AA5" s="276" t="s">
        <v>66</v>
      </c>
      <c r="AB5" s="276" t="s">
        <v>232</v>
      </c>
      <c r="AC5" s="91"/>
      <c r="AD5" s="471" t="s">
        <v>183</v>
      </c>
      <c r="AE5" s="276" t="s">
        <v>67</v>
      </c>
      <c r="AF5" s="276" t="s">
        <v>68</v>
      </c>
      <c r="AG5" s="276" t="s">
        <v>69</v>
      </c>
      <c r="AH5" s="276" t="s">
        <v>233</v>
      </c>
      <c r="AI5" s="276" t="s">
        <v>71</v>
      </c>
      <c r="AJ5" s="276"/>
      <c r="AK5" s="276" t="s">
        <v>72</v>
      </c>
      <c r="AL5" s="276" t="s">
        <v>130</v>
      </c>
      <c r="AM5" s="276" t="s">
        <v>73</v>
      </c>
      <c r="AN5" s="276" t="s">
        <v>74</v>
      </c>
    </row>
    <row r="6" spans="2:40" s="5" customFormat="1" ht="12">
      <c r="B6" s="14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Q6" s="57"/>
      <c r="R6" s="57"/>
      <c r="S6" s="57"/>
      <c r="T6" s="57"/>
      <c r="U6" s="57"/>
      <c r="V6" s="57"/>
      <c r="W6" s="57"/>
      <c r="X6" s="58"/>
      <c r="Y6" s="58"/>
      <c r="Z6" s="58"/>
      <c r="AA6" s="58"/>
      <c r="AB6" s="58"/>
      <c r="AE6" s="58"/>
      <c r="AF6" s="58"/>
      <c r="AG6" s="56"/>
      <c r="AH6" s="56"/>
      <c r="AI6" s="56"/>
      <c r="AJ6" s="56"/>
      <c r="AK6" s="56"/>
      <c r="AL6" s="56"/>
      <c r="AM6" s="56"/>
      <c r="AN6" s="56"/>
    </row>
    <row r="7" spans="1:40" ht="24" customHeight="1">
      <c r="A7" s="208">
        <v>1</v>
      </c>
      <c r="B7" s="314" t="s">
        <v>5</v>
      </c>
      <c r="C7" s="180">
        <v>1.9484490244498827</v>
      </c>
      <c r="D7" s="180">
        <v>0.026926465228298155</v>
      </c>
      <c r="E7" s="180">
        <v>0.016041428541296112</v>
      </c>
      <c r="F7" s="180">
        <v>0.030913477850822397</v>
      </c>
      <c r="G7" s="180">
        <v>0.02612712324546108</v>
      </c>
      <c r="H7" s="180">
        <v>0.5385261557606084</v>
      </c>
      <c r="I7" s="180">
        <v>0.28016712930235205</v>
      </c>
      <c r="J7" s="180">
        <v>0.029871731565196805</v>
      </c>
      <c r="K7" s="180">
        <v>0.0212038050282376</v>
      </c>
      <c r="L7" s="180">
        <v>0.05790024114439936</v>
      </c>
      <c r="M7" s="180">
        <v>0.020134544596779935</v>
      </c>
      <c r="N7" s="243">
        <v>0.001694663107802788</v>
      </c>
      <c r="O7" s="208">
        <v>1</v>
      </c>
      <c r="P7" s="314" t="s">
        <v>5</v>
      </c>
      <c r="Q7" s="180">
        <v>0.018129593061558515</v>
      </c>
      <c r="R7" s="180">
        <v>0.01666624362548289</v>
      </c>
      <c r="S7" s="180">
        <v>0.009813405502955194</v>
      </c>
      <c r="T7" s="180">
        <v>0.017689954208383273</v>
      </c>
      <c r="U7" s="180">
        <v>0.04268869475102754</v>
      </c>
      <c r="V7" s="180">
        <v>0.029244366533414046</v>
      </c>
      <c r="W7" s="180">
        <v>0.013348529911828846</v>
      </c>
      <c r="X7" s="180">
        <v>0.028334282292779234</v>
      </c>
      <c r="Y7" s="180">
        <v>0.023439695226966088</v>
      </c>
      <c r="Z7" s="180">
        <v>0.04193709044064035</v>
      </c>
      <c r="AA7" s="180">
        <v>0.01777708554290705</v>
      </c>
      <c r="AB7" s="180">
        <v>0.21304348181038676</v>
      </c>
      <c r="AC7" s="208">
        <v>1</v>
      </c>
      <c r="AD7" s="314" t="s">
        <v>5</v>
      </c>
      <c r="AE7" s="180">
        <v>0.022935387823702517</v>
      </c>
      <c r="AF7" s="180">
        <v>0.014123731095682998</v>
      </c>
      <c r="AG7" s="180">
        <v>0.008331901581309406</v>
      </c>
      <c r="AH7" s="180">
        <v>0.02636445256314929</v>
      </c>
      <c r="AI7" s="180">
        <v>0.11956768349986903</v>
      </c>
      <c r="AJ7" s="180">
        <v>0.09525898305433073</v>
      </c>
      <c r="AK7" s="180">
        <v>0.11554114473808971</v>
      </c>
      <c r="AL7" s="180">
        <v>0.014516486718992094</v>
      </c>
      <c r="AM7" s="180">
        <v>0.01900690914523676</v>
      </c>
      <c r="AN7" s="180">
        <v>0.026868262366023143</v>
      </c>
    </row>
    <row r="8" spans="1:40" ht="12" customHeight="1">
      <c r="A8" s="208">
        <v>2</v>
      </c>
      <c r="B8" s="314" t="s">
        <v>6</v>
      </c>
      <c r="C8" s="180">
        <v>0.004001658526699854</v>
      </c>
      <c r="D8" s="180">
        <v>1.0231002788072165</v>
      </c>
      <c r="E8" s="180">
        <v>0.013642019708236768</v>
      </c>
      <c r="F8" s="180">
        <v>0.010204089809090922</v>
      </c>
      <c r="G8" s="180">
        <v>0.008901873418742625</v>
      </c>
      <c r="H8" s="180">
        <v>0.009662269445043404</v>
      </c>
      <c r="I8" s="180">
        <v>0.011144407913497951</v>
      </c>
      <c r="J8" s="180">
        <v>0.03071198846101075</v>
      </c>
      <c r="K8" s="180">
        <v>0.01719083208715056</v>
      </c>
      <c r="L8" s="180">
        <v>0.013543907691549903</v>
      </c>
      <c r="M8" s="180">
        <v>0.01791680920570469</v>
      </c>
      <c r="N8" s="243">
        <v>0.0010118080462769609</v>
      </c>
      <c r="O8" s="208">
        <v>2</v>
      </c>
      <c r="P8" s="314" t="s">
        <v>6</v>
      </c>
      <c r="Q8" s="180">
        <v>0.009185999434814641</v>
      </c>
      <c r="R8" s="180">
        <v>0.022910366968758696</v>
      </c>
      <c r="S8" s="180">
        <v>0.005545478648757738</v>
      </c>
      <c r="T8" s="180">
        <v>0.06026245435638903</v>
      </c>
      <c r="U8" s="180">
        <v>0.26978726506278156</v>
      </c>
      <c r="V8" s="180">
        <v>0.21859370537002087</v>
      </c>
      <c r="W8" s="180">
        <v>0.01884702876496196</v>
      </c>
      <c r="X8" s="180">
        <v>0.009232491986673249</v>
      </c>
      <c r="Y8" s="180">
        <v>0.005730515884635852</v>
      </c>
      <c r="Z8" s="180">
        <v>0.004511567708819301</v>
      </c>
      <c r="AA8" s="180">
        <v>0.007115849540815305</v>
      </c>
      <c r="AB8" s="180">
        <v>0.009206811874085995</v>
      </c>
      <c r="AC8" s="208">
        <v>2</v>
      </c>
      <c r="AD8" s="314" t="s">
        <v>6</v>
      </c>
      <c r="AE8" s="180">
        <v>0.009938412381214954</v>
      </c>
      <c r="AF8" s="180">
        <v>0.0074966067812252705</v>
      </c>
      <c r="AG8" s="180">
        <v>0.007496468495572299</v>
      </c>
      <c r="AH8" s="180">
        <v>0.004493257926821647</v>
      </c>
      <c r="AI8" s="180">
        <v>0.007141467736816074</v>
      </c>
      <c r="AJ8" s="180">
        <v>0.00621284557303479</v>
      </c>
      <c r="AK8" s="180">
        <v>0.006298524431829287</v>
      </c>
      <c r="AL8" s="180">
        <v>0.007700548548371115</v>
      </c>
      <c r="AM8" s="180">
        <v>0.008103594180213815</v>
      </c>
      <c r="AN8" s="180">
        <v>0.007316961792839863</v>
      </c>
    </row>
    <row r="9" spans="1:40" ht="24">
      <c r="A9" s="208">
        <v>3</v>
      </c>
      <c r="B9" s="314" t="s">
        <v>168</v>
      </c>
      <c r="C9" s="180">
        <v>0.01650357541441496</v>
      </c>
      <c r="D9" s="180">
        <v>0.02853772209217275</v>
      </c>
      <c r="E9" s="180">
        <v>1.0220664186948965</v>
      </c>
      <c r="F9" s="180">
        <v>0.1192600859519907</v>
      </c>
      <c r="G9" s="180">
        <v>0.047092403126340304</v>
      </c>
      <c r="H9" s="180">
        <v>0.02284623856433548</v>
      </c>
      <c r="I9" s="180">
        <v>0.015896006511769124</v>
      </c>
      <c r="J9" s="180">
        <v>0.0328178428215511</v>
      </c>
      <c r="K9" s="180">
        <v>0.024083257223955316</v>
      </c>
      <c r="L9" s="180">
        <v>0.14602113902853667</v>
      </c>
      <c r="M9" s="180">
        <v>0.03291726026165247</v>
      </c>
      <c r="N9" s="243">
        <v>0.002850177688762449</v>
      </c>
      <c r="O9" s="208">
        <v>3</v>
      </c>
      <c r="P9" s="314" t="s">
        <v>168</v>
      </c>
      <c r="Q9" s="180">
        <v>0.035953722356763106</v>
      </c>
      <c r="R9" s="180">
        <v>0.073403912093572</v>
      </c>
      <c r="S9" s="180">
        <v>0.017989126712214035</v>
      </c>
      <c r="T9" s="180">
        <v>0.03406611686599586</v>
      </c>
      <c r="U9" s="180">
        <v>0.07318409564308545</v>
      </c>
      <c r="V9" s="180">
        <v>0.04133226271381731</v>
      </c>
      <c r="W9" s="180">
        <v>0.02310730091649384</v>
      </c>
      <c r="X9" s="180">
        <v>0.027295167907493527</v>
      </c>
      <c r="Y9" s="180">
        <v>0.015055585520520953</v>
      </c>
      <c r="Z9" s="180">
        <v>0.01970404736489285</v>
      </c>
      <c r="AA9" s="180">
        <v>0.06505610468103795</v>
      </c>
      <c r="AB9" s="180">
        <v>0.015355997995492341</v>
      </c>
      <c r="AC9" s="208">
        <v>3</v>
      </c>
      <c r="AD9" s="314" t="s">
        <v>168</v>
      </c>
      <c r="AE9" s="180">
        <v>0.03876043033956631</v>
      </c>
      <c r="AF9" s="180">
        <v>0.02084553435319559</v>
      </c>
      <c r="AG9" s="180">
        <v>0.004864401503765863</v>
      </c>
      <c r="AH9" s="180">
        <v>0.011540799297679307</v>
      </c>
      <c r="AI9" s="180">
        <v>0.010826934283917648</v>
      </c>
      <c r="AJ9" s="180">
        <v>0.005714012748294749</v>
      </c>
      <c r="AK9" s="180">
        <v>0.010844920106688869</v>
      </c>
      <c r="AL9" s="180">
        <v>0.010949124459748834</v>
      </c>
      <c r="AM9" s="180">
        <v>0.01975303376324522</v>
      </c>
      <c r="AN9" s="180">
        <v>0.012736118465024418</v>
      </c>
    </row>
    <row r="10" spans="1:40" ht="12">
      <c r="A10" s="208">
        <v>4</v>
      </c>
      <c r="B10" s="314" t="s">
        <v>7</v>
      </c>
      <c r="C10" s="180">
        <v>0.00028896718384700614</v>
      </c>
      <c r="D10" s="180">
        <v>0.000393520808475221</v>
      </c>
      <c r="E10" s="180">
        <v>0.00023806633702324494</v>
      </c>
      <c r="F10" s="180">
        <v>1.197060332658563</v>
      </c>
      <c r="G10" s="180">
        <v>0.000493840880158519</v>
      </c>
      <c r="H10" s="180">
        <v>0.0005164525576534237</v>
      </c>
      <c r="I10" s="180">
        <v>0.0003284998845033823</v>
      </c>
      <c r="J10" s="180">
        <v>0.0004070997948576579</v>
      </c>
      <c r="K10" s="180">
        <v>0.0006508067517963168</v>
      </c>
      <c r="L10" s="180">
        <v>0.0006034535439642743</v>
      </c>
      <c r="M10" s="180">
        <v>0.010380946587362766</v>
      </c>
      <c r="N10" s="243">
        <v>0.010735690003117795</v>
      </c>
      <c r="O10" s="208">
        <v>4</v>
      </c>
      <c r="P10" s="314" t="s">
        <v>7</v>
      </c>
      <c r="Q10" s="180">
        <v>0.0014092521861805711</v>
      </c>
      <c r="R10" s="180">
        <v>0.0012475846138930483</v>
      </c>
      <c r="S10" s="180">
        <v>0.0004460127767959174</v>
      </c>
      <c r="T10" s="180">
        <v>0.0009077323593894925</v>
      </c>
      <c r="U10" s="180">
        <v>0.0013882519503170794</v>
      </c>
      <c r="V10" s="180">
        <v>0.0004785622678349901</v>
      </c>
      <c r="W10" s="180">
        <v>0.0004947569078186255</v>
      </c>
      <c r="X10" s="180">
        <v>0.0027309843931022375</v>
      </c>
      <c r="Y10" s="180">
        <v>0.0005091853200525488</v>
      </c>
      <c r="Z10" s="180">
        <v>0.0005381261665054372</v>
      </c>
      <c r="AA10" s="180">
        <v>0.00047048921105129134</v>
      </c>
      <c r="AB10" s="180">
        <v>0.0005488715051003892</v>
      </c>
      <c r="AC10" s="208">
        <v>4</v>
      </c>
      <c r="AD10" s="314" t="s">
        <v>7</v>
      </c>
      <c r="AE10" s="180">
        <v>0.0005766625118306632</v>
      </c>
      <c r="AF10" s="180">
        <v>0.0006455398602480795</v>
      </c>
      <c r="AG10" s="180">
        <v>7.744731849952586E-05</v>
      </c>
      <c r="AH10" s="180">
        <v>0.0005307646194490194</v>
      </c>
      <c r="AI10" s="180">
        <v>0.00027625204904887103</v>
      </c>
      <c r="AJ10" s="180">
        <v>0.0001910611687668463</v>
      </c>
      <c r="AK10" s="180">
        <v>0.00019289244496823853</v>
      </c>
      <c r="AL10" s="180">
        <v>0.00028658213452406557</v>
      </c>
      <c r="AM10" s="180">
        <v>0.0005593128828802793</v>
      </c>
      <c r="AN10" s="180">
        <v>0.000367342772256646</v>
      </c>
    </row>
    <row r="11" spans="1:40" ht="24" customHeight="1">
      <c r="A11" s="208">
        <v>5</v>
      </c>
      <c r="B11" s="314" t="s">
        <v>337</v>
      </c>
      <c r="C11" s="180">
        <v>0.0012245050247809992</v>
      </c>
      <c r="D11" s="180">
        <v>0.0058401849347014265</v>
      </c>
      <c r="E11" s="180">
        <v>0.0043118986646360795</v>
      </c>
      <c r="F11" s="180">
        <v>0.016024827757153703</v>
      </c>
      <c r="G11" s="180">
        <v>1.0072023597054607</v>
      </c>
      <c r="H11" s="180">
        <v>0.00202052740106014</v>
      </c>
      <c r="I11" s="180">
        <v>0.016129281613605453</v>
      </c>
      <c r="J11" s="180">
        <v>0.002333104801752358</v>
      </c>
      <c r="K11" s="180">
        <v>0.0029113426293191</v>
      </c>
      <c r="L11" s="180">
        <v>0.005337124584705666</v>
      </c>
      <c r="M11" s="180">
        <v>0.005981008659713685</v>
      </c>
      <c r="N11" s="243">
        <v>0.00028039588046975083</v>
      </c>
      <c r="O11" s="208">
        <v>5</v>
      </c>
      <c r="P11" s="314" t="s">
        <v>337</v>
      </c>
      <c r="Q11" s="180">
        <v>0.0023338619207806666</v>
      </c>
      <c r="R11" s="180">
        <v>0.0059855992060536545</v>
      </c>
      <c r="S11" s="180">
        <v>0.012408501404137873</v>
      </c>
      <c r="T11" s="180">
        <v>0.009438571167523013</v>
      </c>
      <c r="U11" s="180">
        <v>0.00731146577773835</v>
      </c>
      <c r="V11" s="180">
        <v>0.00604227295737363</v>
      </c>
      <c r="W11" s="180">
        <v>0.0026232954188231566</v>
      </c>
      <c r="X11" s="180">
        <v>0.010595520099665648</v>
      </c>
      <c r="Y11" s="180">
        <v>0.002172481325470847</v>
      </c>
      <c r="Z11" s="180">
        <v>0.002099247527593975</v>
      </c>
      <c r="AA11" s="180">
        <v>0.0018202877676305083</v>
      </c>
      <c r="AB11" s="180">
        <v>0.0020827231058205844</v>
      </c>
      <c r="AC11" s="208">
        <v>5</v>
      </c>
      <c r="AD11" s="314" t="s">
        <v>337</v>
      </c>
      <c r="AE11" s="180">
        <v>0.0022595931295334324</v>
      </c>
      <c r="AF11" s="180">
        <v>0.0016287306649422893</v>
      </c>
      <c r="AG11" s="180">
        <v>0.00048395778065010194</v>
      </c>
      <c r="AH11" s="180">
        <v>0.0020152146890183025</v>
      </c>
      <c r="AI11" s="180">
        <v>0.0010400205470443135</v>
      </c>
      <c r="AJ11" s="180">
        <v>0.0015988378189677372</v>
      </c>
      <c r="AK11" s="180">
        <v>0.002258055390384149</v>
      </c>
      <c r="AL11" s="180">
        <v>0.003964575977658835</v>
      </c>
      <c r="AM11" s="180">
        <v>0.0026527476849620255</v>
      </c>
      <c r="AN11" s="180">
        <v>0.0038095244640564273</v>
      </c>
    </row>
    <row r="12" spans="1:40" ht="24" customHeight="1">
      <c r="A12" s="208">
        <v>6</v>
      </c>
      <c r="B12" s="314" t="s">
        <v>8</v>
      </c>
      <c r="C12" s="180">
        <v>0.03861625926465894</v>
      </c>
      <c r="D12" s="180">
        <v>0.03201798613492997</v>
      </c>
      <c r="E12" s="180">
        <v>0.018735727677498103</v>
      </c>
      <c r="F12" s="180">
        <v>0.035688799000131784</v>
      </c>
      <c r="G12" s="180">
        <v>0.029744872825416768</v>
      </c>
      <c r="H12" s="180">
        <v>1.2100692461283427</v>
      </c>
      <c r="I12" s="180">
        <v>0.033894852187360346</v>
      </c>
      <c r="J12" s="180">
        <v>0.024393224504160975</v>
      </c>
      <c r="K12" s="180">
        <v>0.02925279895510914</v>
      </c>
      <c r="L12" s="180">
        <v>0.07459703873485192</v>
      </c>
      <c r="M12" s="180">
        <v>0.028712674718334493</v>
      </c>
      <c r="N12" s="243">
        <v>0.0025161895185783064</v>
      </c>
      <c r="O12" s="208">
        <v>6</v>
      </c>
      <c r="P12" s="314" t="s">
        <v>8</v>
      </c>
      <c r="Q12" s="180">
        <v>0.023561827579842133</v>
      </c>
      <c r="R12" s="180">
        <v>0.01924680845951905</v>
      </c>
      <c r="S12" s="180">
        <v>0.008848172789895888</v>
      </c>
      <c r="T12" s="180">
        <v>0.025213012493580864</v>
      </c>
      <c r="U12" s="180">
        <v>0.05983191502380795</v>
      </c>
      <c r="V12" s="180">
        <v>0.044056927665674414</v>
      </c>
      <c r="W12" s="180">
        <v>0.01789188914593459</v>
      </c>
      <c r="X12" s="180">
        <v>0.0492123898636567</v>
      </c>
      <c r="Y12" s="180">
        <v>0.032296153035329137</v>
      </c>
      <c r="Z12" s="180">
        <v>0.08233835395940614</v>
      </c>
      <c r="AA12" s="180">
        <v>0.022214073097019404</v>
      </c>
      <c r="AB12" s="180">
        <v>0.17573930353134445</v>
      </c>
      <c r="AC12" s="208">
        <v>6</v>
      </c>
      <c r="AD12" s="314" t="s">
        <v>8</v>
      </c>
      <c r="AE12" s="180">
        <v>0.035313137485776636</v>
      </c>
      <c r="AF12" s="180">
        <v>0.023149490023901625</v>
      </c>
      <c r="AG12" s="180">
        <v>0.011983298556746999</v>
      </c>
      <c r="AH12" s="180">
        <v>0.04521692597108807</v>
      </c>
      <c r="AI12" s="180">
        <v>0.07321751359960015</v>
      </c>
      <c r="AJ12" s="180">
        <v>0.037530110772129886</v>
      </c>
      <c r="AK12" s="180">
        <v>0.04597282397195394</v>
      </c>
      <c r="AL12" s="180">
        <v>0.020183879534586235</v>
      </c>
      <c r="AM12" s="180">
        <v>0.023859597196974676</v>
      </c>
      <c r="AN12" s="180">
        <v>0.043898033756214726</v>
      </c>
    </row>
    <row r="13" spans="1:40" ht="36.75" customHeight="1">
      <c r="A13" s="199">
        <v>7</v>
      </c>
      <c r="B13" s="314" t="s">
        <v>9</v>
      </c>
      <c r="C13" s="180">
        <v>0.0057156740821175</v>
      </c>
      <c r="D13" s="180">
        <v>0.010871463641380846</v>
      </c>
      <c r="E13" s="180">
        <v>0.0049832675761913355</v>
      </c>
      <c r="F13" s="180">
        <v>0.03165418994218623</v>
      </c>
      <c r="G13" s="180">
        <v>0.018514081108167376</v>
      </c>
      <c r="H13" s="180">
        <v>0.008700833220787064</v>
      </c>
      <c r="I13" s="180">
        <v>1.0873054778153433</v>
      </c>
      <c r="J13" s="180">
        <v>0.023369307051648077</v>
      </c>
      <c r="K13" s="180">
        <v>0.01414833057304183</v>
      </c>
      <c r="L13" s="180">
        <v>0.05304345651543991</v>
      </c>
      <c r="M13" s="180">
        <v>0.009311728875222648</v>
      </c>
      <c r="N13" s="243">
        <v>0.0010511921804249834</v>
      </c>
      <c r="O13" s="199">
        <v>7</v>
      </c>
      <c r="P13" s="314" t="s">
        <v>9</v>
      </c>
      <c r="Q13" s="180">
        <v>0.016144769828909604</v>
      </c>
      <c r="R13" s="180">
        <v>0.018978285229352118</v>
      </c>
      <c r="S13" s="180">
        <v>0.01580086154246492</v>
      </c>
      <c r="T13" s="180">
        <v>0.011822424200152561</v>
      </c>
      <c r="U13" s="180">
        <v>0.028668394122713818</v>
      </c>
      <c r="V13" s="180">
        <v>0.015867057675537456</v>
      </c>
      <c r="W13" s="180">
        <v>0.01194823868364877</v>
      </c>
      <c r="X13" s="180">
        <v>0.009480834592831305</v>
      </c>
      <c r="Y13" s="180">
        <v>0.005676139994322627</v>
      </c>
      <c r="Z13" s="180">
        <v>0.007630743213342929</v>
      </c>
      <c r="AA13" s="180">
        <v>0.017093346986951523</v>
      </c>
      <c r="AB13" s="180">
        <v>0.018635267419559228</v>
      </c>
      <c r="AC13" s="199">
        <v>7</v>
      </c>
      <c r="AD13" s="314" t="s">
        <v>9</v>
      </c>
      <c r="AE13" s="180">
        <v>0.013806450049734676</v>
      </c>
      <c r="AF13" s="180">
        <v>0.006767717784376908</v>
      </c>
      <c r="AG13" s="180">
        <v>0.002007682504829733</v>
      </c>
      <c r="AH13" s="180">
        <v>0.005063411962564212</v>
      </c>
      <c r="AI13" s="180">
        <v>0.017313941076585765</v>
      </c>
      <c r="AJ13" s="180">
        <v>0.012428204603706357</v>
      </c>
      <c r="AK13" s="180">
        <v>0.014486264684563903</v>
      </c>
      <c r="AL13" s="180">
        <v>0.01280057533709724</v>
      </c>
      <c r="AM13" s="180">
        <v>0.012729314010694243</v>
      </c>
      <c r="AN13" s="180">
        <v>0.016352650762883874</v>
      </c>
    </row>
    <row r="14" spans="1:40" ht="48.75" customHeight="1">
      <c r="A14" s="199">
        <v>8</v>
      </c>
      <c r="B14" s="314" t="s">
        <v>10</v>
      </c>
      <c r="C14" s="180">
        <v>0.011303082335436946</v>
      </c>
      <c r="D14" s="180">
        <v>0.017382842808661574</v>
      </c>
      <c r="E14" s="180">
        <v>0.009342463946767611</v>
      </c>
      <c r="F14" s="180">
        <v>0.028455241576393536</v>
      </c>
      <c r="G14" s="180">
        <v>0.027978871052284172</v>
      </c>
      <c r="H14" s="180">
        <v>0.020119800136977457</v>
      </c>
      <c r="I14" s="180">
        <v>0.027283246982523403</v>
      </c>
      <c r="J14" s="180">
        <v>1.6501278472883643</v>
      </c>
      <c r="K14" s="180">
        <v>0.11044279172169419</v>
      </c>
      <c r="L14" s="180">
        <v>0.041852033505183274</v>
      </c>
      <c r="M14" s="180">
        <v>0.03422970626348792</v>
      </c>
      <c r="N14" s="243">
        <v>0.0019064881996105466</v>
      </c>
      <c r="O14" s="199">
        <v>8</v>
      </c>
      <c r="P14" s="314" t="s">
        <v>10</v>
      </c>
      <c r="Q14" s="180">
        <v>0.08104320578143243</v>
      </c>
      <c r="R14" s="180">
        <v>0.04270269561298134</v>
      </c>
      <c r="S14" s="180">
        <v>0.16181045601582714</v>
      </c>
      <c r="T14" s="180">
        <v>0.028106031426447624</v>
      </c>
      <c r="U14" s="180">
        <v>0.06486586949475541</v>
      </c>
      <c r="V14" s="180">
        <v>0.021397004570887126</v>
      </c>
      <c r="W14" s="180">
        <v>0.020300312424299048</v>
      </c>
      <c r="X14" s="180">
        <v>0.08308750657888703</v>
      </c>
      <c r="Y14" s="180">
        <v>0.02323830704023428</v>
      </c>
      <c r="Z14" s="180">
        <v>0.017318610534022994</v>
      </c>
      <c r="AA14" s="180">
        <v>0.023325841361659307</v>
      </c>
      <c r="AB14" s="180">
        <v>0.057900370294422396</v>
      </c>
      <c r="AC14" s="199">
        <v>8</v>
      </c>
      <c r="AD14" s="314" t="s">
        <v>10</v>
      </c>
      <c r="AE14" s="180">
        <v>0.019172805198626287</v>
      </c>
      <c r="AF14" s="180">
        <v>0.014637368936527095</v>
      </c>
      <c r="AG14" s="180">
        <v>0.0041092614119997775</v>
      </c>
      <c r="AH14" s="180">
        <v>0.013601904131912148</v>
      </c>
      <c r="AI14" s="180">
        <v>0.012241761850446408</v>
      </c>
      <c r="AJ14" s="180">
        <v>0.012354599667858132</v>
      </c>
      <c r="AK14" s="180">
        <v>0.008665031133265352</v>
      </c>
      <c r="AL14" s="180">
        <v>0.03438144189608638</v>
      </c>
      <c r="AM14" s="180">
        <v>0.04573237895877578</v>
      </c>
      <c r="AN14" s="180">
        <v>0.030922664119643263</v>
      </c>
    </row>
    <row r="15" spans="1:40" ht="24.75" customHeight="1">
      <c r="A15" s="199">
        <v>9</v>
      </c>
      <c r="B15" s="314" t="s">
        <v>11</v>
      </c>
      <c r="C15" s="180">
        <v>0.004819282531650552</v>
      </c>
      <c r="D15" s="180">
        <v>0.0102779116810297</v>
      </c>
      <c r="E15" s="180">
        <v>0.004615942646209156</v>
      </c>
      <c r="F15" s="180">
        <v>0.019192265479778033</v>
      </c>
      <c r="G15" s="180">
        <v>0.014706344639390143</v>
      </c>
      <c r="H15" s="180">
        <v>0.008011860004076719</v>
      </c>
      <c r="I15" s="180">
        <v>0.007382285019694018</v>
      </c>
      <c r="J15" s="180">
        <v>0.053489196629124915</v>
      </c>
      <c r="K15" s="180">
        <v>1.0331965771379599</v>
      </c>
      <c r="L15" s="180">
        <v>0.020968212529159105</v>
      </c>
      <c r="M15" s="180">
        <v>0.008354815030739742</v>
      </c>
      <c r="N15" s="243">
        <v>0.0009738878754978009</v>
      </c>
      <c r="O15" s="199">
        <v>9</v>
      </c>
      <c r="P15" s="314" t="s">
        <v>11</v>
      </c>
      <c r="Q15" s="180">
        <v>0.017741505012612954</v>
      </c>
      <c r="R15" s="180">
        <v>0.023764733265059623</v>
      </c>
      <c r="S15" s="180">
        <v>0.016352732091938226</v>
      </c>
      <c r="T15" s="180">
        <v>0.014602694349407168</v>
      </c>
      <c r="U15" s="180">
        <v>0.15367824321354112</v>
      </c>
      <c r="V15" s="180">
        <v>0.015686149477865605</v>
      </c>
      <c r="W15" s="180">
        <v>0.013563203731306097</v>
      </c>
      <c r="X15" s="180">
        <v>0.00875174950523924</v>
      </c>
      <c r="Y15" s="180">
        <v>0.00579776450408841</v>
      </c>
      <c r="Z15" s="180">
        <v>0.007440071366250393</v>
      </c>
      <c r="AA15" s="180">
        <v>0.01024757049435071</v>
      </c>
      <c r="AB15" s="180">
        <v>0.011608162417416157</v>
      </c>
      <c r="AC15" s="199">
        <v>9</v>
      </c>
      <c r="AD15" s="314" t="s">
        <v>11</v>
      </c>
      <c r="AE15" s="180">
        <v>0.008510475497063264</v>
      </c>
      <c r="AF15" s="180">
        <v>0.006561880873928448</v>
      </c>
      <c r="AG15" s="180">
        <v>0.006727903704215857</v>
      </c>
      <c r="AH15" s="180">
        <v>0.003690161325362838</v>
      </c>
      <c r="AI15" s="180">
        <v>0.005482075578590345</v>
      </c>
      <c r="AJ15" s="180">
        <v>0.007691222078779334</v>
      </c>
      <c r="AK15" s="180">
        <v>0.0054039003270025575</v>
      </c>
      <c r="AL15" s="180">
        <v>0.019564299592732388</v>
      </c>
      <c r="AM15" s="180">
        <v>0.014827256537960937</v>
      </c>
      <c r="AN15" s="180">
        <v>0.00649909600475119</v>
      </c>
    </row>
    <row r="16" spans="1:40" ht="36.75" customHeight="1">
      <c r="A16" s="199">
        <v>10</v>
      </c>
      <c r="B16" s="316" t="s">
        <v>345</v>
      </c>
      <c r="C16" s="180">
        <v>0.08443599177164007</v>
      </c>
      <c r="D16" s="180">
        <v>0.1968172882573356</v>
      </c>
      <c r="E16" s="180">
        <v>0.078709627518976</v>
      </c>
      <c r="F16" s="180">
        <v>0.36294736346077894</v>
      </c>
      <c r="G16" s="180">
        <v>0.30906779829228287</v>
      </c>
      <c r="H16" s="180">
        <v>0.08283439723504298</v>
      </c>
      <c r="I16" s="180">
        <v>0.08926532261904843</v>
      </c>
      <c r="J16" s="180">
        <v>0.1977831653088011</v>
      </c>
      <c r="K16" s="180">
        <v>0.1462264602189494</v>
      </c>
      <c r="L16" s="180">
        <v>1.1859787322442001</v>
      </c>
      <c r="M16" s="180">
        <v>0.08667712467139732</v>
      </c>
      <c r="N16" s="243">
        <v>0.014242437534896346</v>
      </c>
      <c r="O16" s="199">
        <v>10</v>
      </c>
      <c r="P16" s="316" t="s">
        <v>345</v>
      </c>
      <c r="Q16" s="180">
        <v>0.23458586131145273</v>
      </c>
      <c r="R16" s="180">
        <v>0.1444673428263244</v>
      </c>
      <c r="S16" s="180">
        <v>0.04996059502669196</v>
      </c>
      <c r="T16" s="180">
        <v>0.1565044533118822</v>
      </c>
      <c r="U16" s="180">
        <v>0.3884620188767832</v>
      </c>
      <c r="V16" s="180">
        <v>0.2858220470831646</v>
      </c>
      <c r="W16" s="180">
        <v>0.14805875882963307</v>
      </c>
      <c r="X16" s="180">
        <v>0.14858774262469795</v>
      </c>
      <c r="Y16" s="180">
        <v>0.08804149728903958</v>
      </c>
      <c r="Z16" s="180">
        <v>0.12300678699788019</v>
      </c>
      <c r="AA16" s="180">
        <v>0.21938434960065317</v>
      </c>
      <c r="AB16" s="180">
        <v>0.06789287434911796</v>
      </c>
      <c r="AC16" s="199">
        <v>10</v>
      </c>
      <c r="AD16" s="316" t="s">
        <v>345</v>
      </c>
      <c r="AE16" s="180">
        <v>0.24740669893513023</v>
      </c>
      <c r="AF16" s="180">
        <v>0.07784777686840491</v>
      </c>
      <c r="AG16" s="180">
        <v>0.027532983474725443</v>
      </c>
      <c r="AH16" s="180">
        <v>0.061189341653963045</v>
      </c>
      <c r="AI16" s="180">
        <v>0.0571615785541713</v>
      </c>
      <c r="AJ16" s="180">
        <v>0.026962785469803095</v>
      </c>
      <c r="AK16" s="180">
        <v>0.06734326077750259</v>
      </c>
      <c r="AL16" s="180">
        <v>0.04458527879170043</v>
      </c>
      <c r="AM16" s="180">
        <v>0.09242689270384913</v>
      </c>
      <c r="AN16" s="180">
        <v>0.06167043546597167</v>
      </c>
    </row>
    <row r="17" spans="1:40" ht="24" customHeight="1">
      <c r="A17" s="199">
        <v>11</v>
      </c>
      <c r="B17" s="316" t="s">
        <v>346</v>
      </c>
      <c r="C17" s="180">
        <v>0.017316198194105646</v>
      </c>
      <c r="D17" s="180">
        <v>0.023669629176240305</v>
      </c>
      <c r="E17" s="180">
        <v>0.015639347784996614</v>
      </c>
      <c r="F17" s="180">
        <v>0.027986508664405108</v>
      </c>
      <c r="G17" s="180">
        <v>0.02269107917456021</v>
      </c>
      <c r="H17" s="180">
        <v>0.038735237060027954</v>
      </c>
      <c r="I17" s="180">
        <v>0.020177886641374942</v>
      </c>
      <c r="J17" s="180">
        <v>0.02137988133498675</v>
      </c>
      <c r="K17" s="180">
        <v>0.03807659945640887</v>
      </c>
      <c r="L17" s="180">
        <v>0.03179074592812383</v>
      </c>
      <c r="M17" s="180">
        <v>1.2484192403978935</v>
      </c>
      <c r="N17" s="243">
        <v>0.0021482913278153544</v>
      </c>
      <c r="O17" s="199">
        <v>11</v>
      </c>
      <c r="P17" s="316" t="s">
        <v>346</v>
      </c>
      <c r="Q17" s="180">
        <v>0.018822191485409156</v>
      </c>
      <c r="R17" s="180">
        <v>0.03692246604999188</v>
      </c>
      <c r="S17" s="180">
        <v>0.009346213186814717</v>
      </c>
      <c r="T17" s="180">
        <v>0.05083639045972193</v>
      </c>
      <c r="U17" s="180">
        <v>0.07405041939753075</v>
      </c>
      <c r="V17" s="180">
        <v>0.028790360395471986</v>
      </c>
      <c r="W17" s="180">
        <v>0.01889555839987796</v>
      </c>
      <c r="X17" s="180">
        <v>0.17374706855766409</v>
      </c>
      <c r="Y17" s="180">
        <v>0.04426017937742384</v>
      </c>
      <c r="Z17" s="180">
        <v>0.04740310519861038</v>
      </c>
      <c r="AA17" s="180">
        <v>0.014319230757085894</v>
      </c>
      <c r="AB17" s="180">
        <v>0.04223825372741959</v>
      </c>
      <c r="AC17" s="199">
        <v>11</v>
      </c>
      <c r="AD17" s="316" t="s">
        <v>346</v>
      </c>
      <c r="AE17" s="180">
        <v>0.04320870293838992</v>
      </c>
      <c r="AF17" s="180">
        <v>0.02199502326309508</v>
      </c>
      <c r="AG17" s="180">
        <v>0.004317208918437458</v>
      </c>
      <c r="AH17" s="180">
        <v>0.04181448429219142</v>
      </c>
      <c r="AI17" s="180">
        <v>0.011061419351368446</v>
      </c>
      <c r="AJ17" s="180">
        <v>0.01246477332213251</v>
      </c>
      <c r="AK17" s="180">
        <v>0.012354136570534881</v>
      </c>
      <c r="AL17" s="180">
        <v>0.01530174288882706</v>
      </c>
      <c r="AM17" s="180">
        <v>0.03233141082176465</v>
      </c>
      <c r="AN17" s="180">
        <v>0.022587171471413592</v>
      </c>
    </row>
    <row r="18" spans="1:40" ht="12">
      <c r="A18" s="199">
        <v>12</v>
      </c>
      <c r="B18" s="316" t="s">
        <v>12</v>
      </c>
      <c r="C18" s="180">
        <v>0.015849950436822722</v>
      </c>
      <c r="D18" s="180">
        <v>0.02388527099270466</v>
      </c>
      <c r="E18" s="180">
        <v>0.013949950626166248</v>
      </c>
      <c r="F18" s="180">
        <v>0.03431544154732527</v>
      </c>
      <c r="G18" s="180">
        <v>0.039544234068356</v>
      </c>
      <c r="H18" s="180">
        <v>0.028244012857541436</v>
      </c>
      <c r="I18" s="180">
        <v>0.02258915800083599</v>
      </c>
      <c r="J18" s="180">
        <v>0.029007971164458364</v>
      </c>
      <c r="K18" s="180">
        <v>0.0492705695997792</v>
      </c>
      <c r="L18" s="180">
        <v>0.047880922981703405</v>
      </c>
      <c r="M18" s="180">
        <v>0.06715396642525805</v>
      </c>
      <c r="N18" s="243">
        <v>1.983052243488775</v>
      </c>
      <c r="O18" s="199">
        <v>12</v>
      </c>
      <c r="P18" s="316" t="s">
        <v>12</v>
      </c>
      <c r="Q18" s="180">
        <v>0.024374414629479445</v>
      </c>
      <c r="R18" s="180">
        <v>0.09570961110104857</v>
      </c>
      <c r="S18" s="180">
        <v>0.06313723579282113</v>
      </c>
      <c r="T18" s="180">
        <v>0.06227663643092604</v>
      </c>
      <c r="U18" s="180">
        <v>0.09423148455981137</v>
      </c>
      <c r="V18" s="180">
        <v>0.02991398934115034</v>
      </c>
      <c r="W18" s="180">
        <v>0.046521421555649665</v>
      </c>
      <c r="X18" s="180">
        <v>0.2310203989011973</v>
      </c>
      <c r="Y18" s="180">
        <v>0.022154637310410633</v>
      </c>
      <c r="Z18" s="180">
        <v>0.021916442991616075</v>
      </c>
      <c r="AA18" s="180">
        <v>0.057892162918121014</v>
      </c>
      <c r="AB18" s="180">
        <v>0.029092105330680074</v>
      </c>
      <c r="AC18" s="199">
        <v>12</v>
      </c>
      <c r="AD18" s="316" t="s">
        <v>12</v>
      </c>
      <c r="AE18" s="180">
        <v>0.027914069515275412</v>
      </c>
      <c r="AF18" s="180">
        <v>0.06970263086952166</v>
      </c>
      <c r="AG18" s="180">
        <v>0.00535564478698842</v>
      </c>
      <c r="AH18" s="180">
        <v>0.030091577451586752</v>
      </c>
      <c r="AI18" s="180">
        <v>0.02961122529693955</v>
      </c>
      <c r="AJ18" s="180">
        <v>0.013393219511978844</v>
      </c>
      <c r="AK18" s="180">
        <v>0.012744172415603952</v>
      </c>
      <c r="AL18" s="180">
        <v>0.021817787709614605</v>
      </c>
      <c r="AM18" s="180">
        <v>0.039592058393637525</v>
      </c>
      <c r="AN18" s="180">
        <v>0.023100697688263564</v>
      </c>
    </row>
    <row r="19" spans="1:40" ht="24" customHeight="1">
      <c r="A19" s="199">
        <v>13</v>
      </c>
      <c r="B19" s="316" t="s">
        <v>13</v>
      </c>
      <c r="C19" s="180">
        <v>0.04080846984149921</v>
      </c>
      <c r="D19" s="180">
        <v>0.06298715491332661</v>
      </c>
      <c r="E19" s="180">
        <v>0.02611438552643064</v>
      </c>
      <c r="F19" s="180">
        <v>0.07211198613650306</v>
      </c>
      <c r="G19" s="180">
        <v>0.05152027201375243</v>
      </c>
      <c r="H19" s="180">
        <v>0.03620130379999458</v>
      </c>
      <c r="I19" s="180">
        <v>0.031043156926609534</v>
      </c>
      <c r="J19" s="180">
        <v>0.05992538920343428</v>
      </c>
      <c r="K19" s="180">
        <v>0.06079091561894704</v>
      </c>
      <c r="L19" s="180">
        <v>0.06457055340744758</v>
      </c>
      <c r="M19" s="180">
        <v>0.0805323645445049</v>
      </c>
      <c r="N19" s="243">
        <v>0.00474200757576572</v>
      </c>
      <c r="O19" s="199">
        <v>13</v>
      </c>
      <c r="P19" s="316" t="s">
        <v>13</v>
      </c>
      <c r="Q19" s="180">
        <v>1.3465684238561813</v>
      </c>
      <c r="R19" s="180">
        <v>0.15992402935385047</v>
      </c>
      <c r="S19" s="180">
        <v>0.02290948524323224</v>
      </c>
      <c r="T19" s="180">
        <v>0.1055440886552755</v>
      </c>
      <c r="U19" s="180">
        <v>0.19869256218271647</v>
      </c>
      <c r="V19" s="180">
        <v>0.06073695086143077</v>
      </c>
      <c r="W19" s="180">
        <v>0.08148215332577945</v>
      </c>
      <c r="X19" s="180">
        <v>0.06276215244452822</v>
      </c>
      <c r="Y19" s="180">
        <v>0.020579090753619467</v>
      </c>
      <c r="Z19" s="180">
        <v>0.024374781029236996</v>
      </c>
      <c r="AA19" s="180">
        <v>0.025817128879546906</v>
      </c>
      <c r="AB19" s="180">
        <v>0.031522974716543535</v>
      </c>
      <c r="AC19" s="199">
        <v>13</v>
      </c>
      <c r="AD19" s="316" t="s">
        <v>13</v>
      </c>
      <c r="AE19" s="180">
        <v>0.04050118929923967</v>
      </c>
      <c r="AF19" s="180">
        <v>0.04082907194067998</v>
      </c>
      <c r="AG19" s="180">
        <v>0.007593119910681719</v>
      </c>
      <c r="AH19" s="180">
        <v>0.02044949631976995</v>
      </c>
      <c r="AI19" s="180">
        <v>0.014977257879476152</v>
      </c>
      <c r="AJ19" s="180">
        <v>0.011172994063373284</v>
      </c>
      <c r="AK19" s="180">
        <v>0.015372736082288549</v>
      </c>
      <c r="AL19" s="180">
        <v>0.023461376065475638</v>
      </c>
      <c r="AM19" s="180">
        <v>0.054168905902466154</v>
      </c>
      <c r="AN19" s="180">
        <v>0.04852010867967591</v>
      </c>
    </row>
    <row r="20" spans="1:40" ht="61.5" customHeight="1">
      <c r="A20" s="199">
        <v>14</v>
      </c>
      <c r="B20" s="316" t="s">
        <v>206</v>
      </c>
      <c r="C20" s="180">
        <v>0.12575273647119853</v>
      </c>
      <c r="D20" s="180">
        <v>0.09666241647867518</v>
      </c>
      <c r="E20" s="180">
        <v>0.06588737570780451</v>
      </c>
      <c r="F20" s="180">
        <v>0.144852427884787</v>
      </c>
      <c r="G20" s="180">
        <v>0.22346923981867614</v>
      </c>
      <c r="H20" s="180">
        <v>0.10141095286476419</v>
      </c>
      <c r="I20" s="180">
        <v>0.07993418981518535</v>
      </c>
      <c r="J20" s="180">
        <v>0.12204215873629723</v>
      </c>
      <c r="K20" s="180">
        <v>0.11793321187270246</v>
      </c>
      <c r="L20" s="180">
        <v>0.1490987057329446</v>
      </c>
      <c r="M20" s="180">
        <v>0.12147717624580248</v>
      </c>
      <c r="N20" s="243">
        <v>0.010186108341534581</v>
      </c>
      <c r="O20" s="199">
        <v>14</v>
      </c>
      <c r="P20" s="316" t="s">
        <v>206</v>
      </c>
      <c r="Q20" s="180">
        <v>0.1606210136963325</v>
      </c>
      <c r="R20" s="180">
        <v>1.1900398266260483</v>
      </c>
      <c r="S20" s="180">
        <v>0.04648379447150047</v>
      </c>
      <c r="T20" s="180">
        <v>0.31501707897718945</v>
      </c>
      <c r="U20" s="180">
        <v>0.49146084298890075</v>
      </c>
      <c r="V20" s="180">
        <v>0.1489003744203146</v>
      </c>
      <c r="W20" s="180">
        <v>0.10456359806375137</v>
      </c>
      <c r="X20" s="180">
        <v>0.12143906513349019</v>
      </c>
      <c r="Y20" s="180">
        <v>0.07992344154185303</v>
      </c>
      <c r="Z20" s="180">
        <v>0.08684396628202713</v>
      </c>
      <c r="AA20" s="180">
        <v>0.08794278499845089</v>
      </c>
      <c r="AB20" s="180">
        <v>0.11393049288826695</v>
      </c>
      <c r="AC20" s="199">
        <v>14</v>
      </c>
      <c r="AD20" s="316" t="s">
        <v>206</v>
      </c>
      <c r="AE20" s="180">
        <v>0.1906323833716236</v>
      </c>
      <c r="AF20" s="180">
        <v>0.23621995289799713</v>
      </c>
      <c r="AG20" s="180">
        <v>0.030743650347911537</v>
      </c>
      <c r="AH20" s="180">
        <v>0.0713120763711096</v>
      </c>
      <c r="AI20" s="180">
        <v>0.06229967338883273</v>
      </c>
      <c r="AJ20" s="180">
        <v>0.038268168858396734</v>
      </c>
      <c r="AK20" s="180">
        <v>0.050445814062181696</v>
      </c>
      <c r="AL20" s="180">
        <v>0.10769358875888961</v>
      </c>
      <c r="AM20" s="180">
        <v>0.16719638806283665</v>
      </c>
      <c r="AN20" s="180">
        <v>0.08924947154444775</v>
      </c>
    </row>
    <row r="21" spans="1:40" ht="24.75" customHeight="1">
      <c r="A21" s="199">
        <v>15</v>
      </c>
      <c r="B21" s="316" t="s">
        <v>14</v>
      </c>
      <c r="C21" s="180">
        <v>0.004064670688320096</v>
      </c>
      <c r="D21" s="180">
        <v>0.007156897783309758</v>
      </c>
      <c r="E21" s="180">
        <v>0.004238756502231085</v>
      </c>
      <c r="F21" s="180">
        <v>0.010860480545657634</v>
      </c>
      <c r="G21" s="180">
        <v>0.00991333570394668</v>
      </c>
      <c r="H21" s="180">
        <v>0.010561727651908246</v>
      </c>
      <c r="I21" s="180">
        <v>0.1824623041217941</v>
      </c>
      <c r="J21" s="180">
        <v>0.009957833664666458</v>
      </c>
      <c r="K21" s="180">
        <v>0.021585375375264677</v>
      </c>
      <c r="L21" s="180">
        <v>0.014655231100294635</v>
      </c>
      <c r="M21" s="180">
        <v>0.01141932010486243</v>
      </c>
      <c r="N21" s="243">
        <v>0.0005900447539806873</v>
      </c>
      <c r="O21" s="199">
        <v>15</v>
      </c>
      <c r="P21" s="316" t="s">
        <v>14</v>
      </c>
      <c r="Q21" s="180">
        <v>0.01433400227379905</v>
      </c>
      <c r="R21" s="180">
        <v>0.013169231344305584</v>
      </c>
      <c r="S21" s="180">
        <v>1.673522378043163</v>
      </c>
      <c r="T21" s="180">
        <v>0.007386964548307371</v>
      </c>
      <c r="U21" s="180">
        <v>0.04377654997532769</v>
      </c>
      <c r="V21" s="180">
        <v>0.010296194814031304</v>
      </c>
      <c r="W21" s="180">
        <v>0.0062173564740865845</v>
      </c>
      <c r="X21" s="180">
        <v>0.009057072552453567</v>
      </c>
      <c r="Y21" s="180">
        <v>0.009040327313908421</v>
      </c>
      <c r="Z21" s="180">
        <v>0.006441545891683471</v>
      </c>
      <c r="AA21" s="180">
        <v>0.011799882022385862</v>
      </c>
      <c r="AB21" s="180">
        <v>0.02084432504551693</v>
      </c>
      <c r="AC21" s="199">
        <v>15</v>
      </c>
      <c r="AD21" s="316" t="s">
        <v>14</v>
      </c>
      <c r="AE21" s="180">
        <v>0.011395584318104791</v>
      </c>
      <c r="AF21" s="180">
        <v>0.008229263071787014</v>
      </c>
      <c r="AG21" s="180">
        <v>0.0027115402596818725</v>
      </c>
      <c r="AH21" s="180">
        <v>0.00807697902990087</v>
      </c>
      <c r="AI21" s="180">
        <v>0.005990437664825942</v>
      </c>
      <c r="AJ21" s="180">
        <v>0.007019668293757707</v>
      </c>
      <c r="AK21" s="180">
        <v>0.005493007726718242</v>
      </c>
      <c r="AL21" s="180">
        <v>0.029572752592325453</v>
      </c>
      <c r="AM21" s="180">
        <v>0.03882031420774947</v>
      </c>
      <c r="AN21" s="180">
        <v>0.08112152431004731</v>
      </c>
    </row>
    <row r="22" spans="1:40" ht="24" customHeight="1">
      <c r="A22" s="199">
        <v>16</v>
      </c>
      <c r="B22" s="316" t="s">
        <v>15</v>
      </c>
      <c r="C22" s="180">
        <v>0.010882546165450861</v>
      </c>
      <c r="D22" s="180">
        <v>0.03438246071685863</v>
      </c>
      <c r="E22" s="180">
        <v>0.019652010158316687</v>
      </c>
      <c r="F22" s="180">
        <v>0.03206928514942693</v>
      </c>
      <c r="G22" s="180">
        <v>0.034841346523951516</v>
      </c>
      <c r="H22" s="180">
        <v>0.028879375732812407</v>
      </c>
      <c r="I22" s="180">
        <v>0.02118025053316949</v>
      </c>
      <c r="J22" s="180">
        <v>0.039108373913754456</v>
      </c>
      <c r="K22" s="180">
        <v>0.03209238140163333</v>
      </c>
      <c r="L22" s="180">
        <v>0.03524731075234832</v>
      </c>
      <c r="M22" s="180">
        <v>0.04983081979477215</v>
      </c>
      <c r="N22" s="243">
        <v>0.003268031253515066</v>
      </c>
      <c r="O22" s="199">
        <v>16</v>
      </c>
      <c r="P22" s="316" t="s">
        <v>15</v>
      </c>
      <c r="Q22" s="180">
        <v>0.06066495832755392</v>
      </c>
      <c r="R22" s="180">
        <v>0.05378457071340284</v>
      </c>
      <c r="S22" s="180">
        <v>0.012915392711330676</v>
      </c>
      <c r="T22" s="180">
        <v>1.0394923555438234</v>
      </c>
      <c r="U22" s="180">
        <v>0.10247802956357738</v>
      </c>
      <c r="V22" s="180">
        <v>0.053441929632114</v>
      </c>
      <c r="W22" s="180">
        <v>0.16752611805609738</v>
      </c>
      <c r="X22" s="180">
        <v>0.032441686554027696</v>
      </c>
      <c r="Y22" s="180">
        <v>0.017558754715039312</v>
      </c>
      <c r="Z22" s="180">
        <v>0.012961695154070772</v>
      </c>
      <c r="AA22" s="180">
        <v>0.021017354421988856</v>
      </c>
      <c r="AB22" s="180">
        <v>0.02384478297780124</v>
      </c>
      <c r="AC22" s="199">
        <v>16</v>
      </c>
      <c r="AD22" s="316" t="s">
        <v>15</v>
      </c>
      <c r="AE22" s="180">
        <v>0.01923245581599853</v>
      </c>
      <c r="AF22" s="180">
        <v>0.020510865261370664</v>
      </c>
      <c r="AG22" s="180">
        <v>0.007192691986999155</v>
      </c>
      <c r="AH22" s="180">
        <v>0.020464599212299293</v>
      </c>
      <c r="AI22" s="180">
        <v>0.021164951761947708</v>
      </c>
      <c r="AJ22" s="180">
        <v>0.016220700894791336</v>
      </c>
      <c r="AK22" s="180">
        <v>0.03116663126244859</v>
      </c>
      <c r="AL22" s="180">
        <v>0.02188738154818957</v>
      </c>
      <c r="AM22" s="180">
        <v>0.0334715262539636</v>
      </c>
      <c r="AN22" s="180">
        <v>0.019749058447015126</v>
      </c>
    </row>
    <row r="23" spans="1:40" ht="24" customHeight="1">
      <c r="A23" s="199">
        <v>17</v>
      </c>
      <c r="B23" s="316" t="s">
        <v>16</v>
      </c>
      <c r="C23" s="180">
        <v>0.008494768208806623</v>
      </c>
      <c r="D23" s="180">
        <v>0.01957557440052858</v>
      </c>
      <c r="E23" s="180">
        <v>0.011401782562274717</v>
      </c>
      <c r="F23" s="180">
        <v>0.016464236257085714</v>
      </c>
      <c r="G23" s="180">
        <v>0.018220937285535664</v>
      </c>
      <c r="H23" s="180">
        <v>0.014284796124125872</v>
      </c>
      <c r="I23" s="180">
        <v>0.017161797451452604</v>
      </c>
      <c r="J23" s="180">
        <v>0.07502135831342334</v>
      </c>
      <c r="K23" s="180">
        <v>0.04336857777983885</v>
      </c>
      <c r="L23" s="180">
        <v>0.029183007381621787</v>
      </c>
      <c r="M23" s="180">
        <v>0.009944004511351452</v>
      </c>
      <c r="N23" s="243">
        <v>0.0015266172512346946</v>
      </c>
      <c r="O23" s="199">
        <v>17</v>
      </c>
      <c r="P23" s="316" t="s">
        <v>16</v>
      </c>
      <c r="Q23" s="180">
        <v>0.015595243173837833</v>
      </c>
      <c r="R23" s="180">
        <v>0.058187228691620775</v>
      </c>
      <c r="S23" s="180">
        <v>0.013889482110095245</v>
      </c>
      <c r="T23" s="180">
        <v>0.02129667607482591</v>
      </c>
      <c r="U23" s="180">
        <v>1.2921242578019518</v>
      </c>
      <c r="V23" s="180">
        <v>0.04824777542664214</v>
      </c>
      <c r="W23" s="180">
        <v>0.010467000968059964</v>
      </c>
      <c r="X23" s="180">
        <v>0.013817259519755579</v>
      </c>
      <c r="Y23" s="180">
        <v>0.01024303345352123</v>
      </c>
      <c r="Z23" s="180">
        <v>0.008339495129748138</v>
      </c>
      <c r="AA23" s="180">
        <v>0.017837818304726923</v>
      </c>
      <c r="AB23" s="180">
        <v>0.01638786895079845</v>
      </c>
      <c r="AC23" s="199">
        <v>17</v>
      </c>
      <c r="AD23" s="316" t="s">
        <v>16</v>
      </c>
      <c r="AE23" s="180">
        <v>0.01713683662859999</v>
      </c>
      <c r="AF23" s="180">
        <v>0.013272864405749336</v>
      </c>
      <c r="AG23" s="180">
        <v>0.0036132003792231884</v>
      </c>
      <c r="AH23" s="180">
        <v>0.007343721665868497</v>
      </c>
      <c r="AI23" s="180">
        <v>0.006641594834790474</v>
      </c>
      <c r="AJ23" s="180">
        <v>0.006420510506590513</v>
      </c>
      <c r="AK23" s="180">
        <v>0.011445796033463483</v>
      </c>
      <c r="AL23" s="180">
        <v>0.00867027910922226</v>
      </c>
      <c r="AM23" s="180">
        <v>0.0127398104191626</v>
      </c>
      <c r="AN23" s="180">
        <v>0.009971377040932563</v>
      </c>
    </row>
    <row r="24" spans="1:40" ht="25.5" customHeight="1">
      <c r="A24" s="199">
        <v>18</v>
      </c>
      <c r="B24" s="316" t="s">
        <v>17</v>
      </c>
      <c r="C24" s="180">
        <v>0.005651215066564795</v>
      </c>
      <c r="D24" s="180">
        <v>0.006801349057514237</v>
      </c>
      <c r="E24" s="180">
        <v>0.004044440669454124</v>
      </c>
      <c r="F24" s="180">
        <v>0.015446019707751425</v>
      </c>
      <c r="G24" s="180">
        <v>0.01224818415213791</v>
      </c>
      <c r="H24" s="180">
        <v>0.00997770594115892</v>
      </c>
      <c r="I24" s="180">
        <v>0.01300506111522945</v>
      </c>
      <c r="J24" s="180">
        <v>0.06460233703575702</v>
      </c>
      <c r="K24" s="180">
        <v>0.029905045902987534</v>
      </c>
      <c r="L24" s="180">
        <v>0.01827271425309179</v>
      </c>
      <c r="M24" s="180">
        <v>0.012577465718428557</v>
      </c>
      <c r="N24" s="243">
        <v>0.0021346162405114248</v>
      </c>
      <c r="O24" s="199">
        <v>18</v>
      </c>
      <c r="P24" s="316" t="s">
        <v>17</v>
      </c>
      <c r="Q24" s="180">
        <v>0.011135975097289861</v>
      </c>
      <c r="R24" s="180">
        <v>0.03715850493746409</v>
      </c>
      <c r="S24" s="180">
        <v>0.008376688459209025</v>
      </c>
      <c r="T24" s="180">
        <v>0.017418470349561878</v>
      </c>
      <c r="U24" s="180">
        <v>0.028572255043284395</v>
      </c>
      <c r="V24" s="180">
        <v>1.033997934429246</v>
      </c>
      <c r="W24" s="180">
        <v>0.03939938388940892</v>
      </c>
      <c r="X24" s="180">
        <v>0.010132360155468322</v>
      </c>
      <c r="Y24" s="180">
        <v>0.008124423672928986</v>
      </c>
      <c r="Z24" s="180">
        <v>0.00602043835792385</v>
      </c>
      <c r="AA24" s="180">
        <v>0.0071104243312246</v>
      </c>
      <c r="AB24" s="180">
        <v>0.01269655651784077</v>
      </c>
      <c r="AC24" s="199">
        <v>18</v>
      </c>
      <c r="AD24" s="316" t="s">
        <v>17</v>
      </c>
      <c r="AE24" s="180">
        <v>0.011811160584001144</v>
      </c>
      <c r="AF24" s="180">
        <v>0.010330786309585515</v>
      </c>
      <c r="AG24" s="180">
        <v>0.03133114368051706</v>
      </c>
      <c r="AH24" s="180">
        <v>0.0057161449274290834</v>
      </c>
      <c r="AI24" s="180">
        <v>0.006821834379944425</v>
      </c>
      <c r="AJ24" s="180">
        <v>0.004371113848113197</v>
      </c>
      <c r="AK24" s="180">
        <v>0.009177738439460658</v>
      </c>
      <c r="AL24" s="180">
        <v>0.017623605763889657</v>
      </c>
      <c r="AM24" s="180">
        <v>0.014408228152123491</v>
      </c>
      <c r="AN24" s="180">
        <v>0.011142171265544747</v>
      </c>
    </row>
    <row r="25" spans="1:40" ht="24.75" customHeight="1" thickBot="1">
      <c r="A25" s="215">
        <v>19</v>
      </c>
      <c r="B25" s="317" t="s">
        <v>18</v>
      </c>
      <c r="C25" s="225">
        <v>0.0013159793067204007</v>
      </c>
      <c r="D25" s="225">
        <v>0.0026866744279861066</v>
      </c>
      <c r="E25" s="225">
        <v>0.001217021998450108</v>
      </c>
      <c r="F25" s="225">
        <v>0.004253709501966227</v>
      </c>
      <c r="G25" s="225">
        <v>0.024134936147813334</v>
      </c>
      <c r="H25" s="225">
        <v>0.0016178205488709821</v>
      </c>
      <c r="I25" s="225">
        <v>0.0026177755167050127</v>
      </c>
      <c r="J25" s="225">
        <v>0.006064701126676669</v>
      </c>
      <c r="K25" s="225">
        <v>0.004219626326672772</v>
      </c>
      <c r="L25" s="225">
        <v>0.0028319337371128833</v>
      </c>
      <c r="M25" s="225">
        <v>0.002537306672992034</v>
      </c>
      <c r="N25" s="227">
        <v>0.0011343490883671391</v>
      </c>
      <c r="O25" s="215">
        <v>19</v>
      </c>
      <c r="P25" s="317" t="s">
        <v>18</v>
      </c>
      <c r="Q25" s="225">
        <v>0.007879263182700954</v>
      </c>
      <c r="R25" s="225">
        <v>0.006667678455928273</v>
      </c>
      <c r="S25" s="225">
        <v>0.0024710376155458757</v>
      </c>
      <c r="T25" s="225">
        <v>0.0033751299808695914</v>
      </c>
      <c r="U25" s="225">
        <v>0.013294709007347907</v>
      </c>
      <c r="V25" s="225">
        <v>0.011382162501689868</v>
      </c>
      <c r="W25" s="225">
        <v>1.0060436822153271</v>
      </c>
      <c r="X25" s="225">
        <v>0.0027096326767988804</v>
      </c>
      <c r="Y25" s="225">
        <v>0.0026286445041887063</v>
      </c>
      <c r="Z25" s="225">
        <v>0.0011798534658286482</v>
      </c>
      <c r="AA25" s="225">
        <v>0.002237261603081606</v>
      </c>
      <c r="AB25" s="225">
        <v>0.007377029397396995</v>
      </c>
      <c r="AC25" s="215">
        <v>19</v>
      </c>
      <c r="AD25" s="317" t="s">
        <v>18</v>
      </c>
      <c r="AE25" s="225">
        <v>0.0025053369623587824</v>
      </c>
      <c r="AF25" s="225">
        <v>0.0016882961373714358</v>
      </c>
      <c r="AG25" s="225">
        <v>0.0011811121193685895</v>
      </c>
      <c r="AH25" s="225">
        <v>0.0015052545663108289</v>
      </c>
      <c r="AI25" s="225">
        <v>0.0011048926817546875</v>
      </c>
      <c r="AJ25" s="225">
        <v>0.0009947306820529882</v>
      </c>
      <c r="AK25" s="225">
        <v>0.0014866130140677003</v>
      </c>
      <c r="AL25" s="225">
        <v>0.0027750316564807464</v>
      </c>
      <c r="AM25" s="225">
        <v>0.0024804532663226966</v>
      </c>
      <c r="AN25" s="225">
        <v>0.0034239611573588496</v>
      </c>
    </row>
    <row r="26" spans="1:40" ht="15.75" customHeight="1">
      <c r="A26" s="284" t="s">
        <v>116</v>
      </c>
      <c r="B26" s="163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99"/>
      <c r="O26" s="284" t="s">
        <v>116</v>
      </c>
      <c r="P26" s="163"/>
      <c r="Q26" s="163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284" t="s">
        <v>116</v>
      </c>
      <c r="AD26" s="163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1:40" ht="15.75" customHeight="1" thickBot="1">
      <c r="A27" s="182"/>
      <c r="B27" s="272" t="s">
        <v>117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15"/>
      <c r="O27" s="199"/>
      <c r="P27" s="272" t="s">
        <v>117</v>
      </c>
      <c r="Q27" s="49"/>
      <c r="R27" s="49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182"/>
      <c r="AD27" s="272" t="s">
        <v>117</v>
      </c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</row>
    <row r="28" spans="1:40" ht="12" customHeight="1">
      <c r="A28" s="89"/>
      <c r="B28" s="201"/>
      <c r="C28" s="277" t="s">
        <v>131</v>
      </c>
      <c r="D28" s="277" t="s">
        <v>156</v>
      </c>
      <c r="E28" s="277" t="s">
        <v>157</v>
      </c>
      <c r="F28" s="277" t="s">
        <v>158</v>
      </c>
      <c r="G28" s="277" t="s">
        <v>133</v>
      </c>
      <c r="H28" s="277" t="s">
        <v>134</v>
      </c>
      <c r="I28" s="277" t="s">
        <v>135</v>
      </c>
      <c r="J28" s="277" t="s">
        <v>136</v>
      </c>
      <c r="K28" s="277" t="s">
        <v>137</v>
      </c>
      <c r="L28" s="277" t="s">
        <v>342</v>
      </c>
      <c r="M28" s="277" t="s">
        <v>138</v>
      </c>
      <c r="N28" s="277" t="s">
        <v>40</v>
      </c>
      <c r="O28" s="62"/>
      <c r="P28" s="90"/>
      <c r="Q28" s="277" t="s">
        <v>139</v>
      </c>
      <c r="R28" s="277" t="s">
        <v>207</v>
      </c>
      <c r="S28" s="277" t="s">
        <v>140</v>
      </c>
      <c r="T28" s="277" t="s">
        <v>343</v>
      </c>
      <c r="U28" s="277" t="s">
        <v>142</v>
      </c>
      <c r="V28" s="277" t="s">
        <v>143</v>
      </c>
      <c r="W28" s="277" t="s">
        <v>144</v>
      </c>
      <c r="X28" s="277" t="s">
        <v>19</v>
      </c>
      <c r="Y28" s="277" t="s">
        <v>145</v>
      </c>
      <c r="Z28" s="277" t="s">
        <v>146</v>
      </c>
      <c r="AA28" s="277" t="s">
        <v>147</v>
      </c>
      <c r="AB28" s="277" t="s">
        <v>148</v>
      </c>
      <c r="AC28" s="312"/>
      <c r="AD28" s="90"/>
      <c r="AE28" s="277" t="s">
        <v>213</v>
      </c>
      <c r="AF28" s="277" t="s">
        <v>149</v>
      </c>
      <c r="AG28" s="277" t="s">
        <v>150</v>
      </c>
      <c r="AH28" s="277" t="s">
        <v>151</v>
      </c>
      <c r="AI28" s="277" t="s">
        <v>152</v>
      </c>
      <c r="AJ28" s="277" t="s">
        <v>28</v>
      </c>
      <c r="AK28" s="277" t="s">
        <v>153</v>
      </c>
      <c r="AL28" s="277" t="s">
        <v>129</v>
      </c>
      <c r="AM28" s="277" t="s">
        <v>154</v>
      </c>
      <c r="AN28" s="277" t="s">
        <v>155</v>
      </c>
    </row>
    <row r="29" spans="1:40" ht="102.75" customHeight="1" thickBot="1">
      <c r="A29" s="91"/>
      <c r="B29" s="471" t="s">
        <v>183</v>
      </c>
      <c r="C29" s="276" t="s">
        <v>51</v>
      </c>
      <c r="D29" s="276" t="s">
        <v>52</v>
      </c>
      <c r="E29" s="276" t="s">
        <v>259</v>
      </c>
      <c r="F29" s="276" t="s">
        <v>53</v>
      </c>
      <c r="G29" s="276" t="s">
        <v>338</v>
      </c>
      <c r="H29" s="276" t="s">
        <v>205</v>
      </c>
      <c r="I29" s="276" t="s">
        <v>54</v>
      </c>
      <c r="J29" s="276" t="s">
        <v>55</v>
      </c>
      <c r="K29" s="276" t="s">
        <v>56</v>
      </c>
      <c r="L29" s="276" t="s">
        <v>347</v>
      </c>
      <c r="M29" s="276" t="s">
        <v>348</v>
      </c>
      <c r="N29" s="276" t="s">
        <v>57</v>
      </c>
      <c r="O29" s="64"/>
      <c r="P29" s="471" t="s">
        <v>183</v>
      </c>
      <c r="Q29" s="276" t="s">
        <v>353</v>
      </c>
      <c r="R29" s="276" t="s">
        <v>59</v>
      </c>
      <c r="S29" s="276" t="s">
        <v>60</v>
      </c>
      <c r="T29" s="276" t="s">
        <v>344</v>
      </c>
      <c r="U29" s="276" t="s">
        <v>62</v>
      </c>
      <c r="V29" s="276" t="s">
        <v>65</v>
      </c>
      <c r="W29" s="276" t="s">
        <v>63</v>
      </c>
      <c r="X29" s="327"/>
      <c r="Y29" s="276" t="s">
        <v>212</v>
      </c>
      <c r="Z29" s="276" t="s">
        <v>208</v>
      </c>
      <c r="AA29" s="276" t="s">
        <v>66</v>
      </c>
      <c r="AB29" s="276" t="s">
        <v>232</v>
      </c>
      <c r="AC29" s="91"/>
      <c r="AD29" s="471" t="s">
        <v>183</v>
      </c>
      <c r="AE29" s="276" t="s">
        <v>67</v>
      </c>
      <c r="AF29" s="276" t="s">
        <v>68</v>
      </c>
      <c r="AG29" s="276" t="s">
        <v>69</v>
      </c>
      <c r="AH29" s="276" t="s">
        <v>233</v>
      </c>
      <c r="AI29" s="276" t="s">
        <v>71</v>
      </c>
      <c r="AJ29" s="276"/>
      <c r="AK29" s="276" t="s">
        <v>72</v>
      </c>
      <c r="AL29" s="276" t="s">
        <v>130</v>
      </c>
      <c r="AM29" s="276" t="s">
        <v>73</v>
      </c>
      <c r="AN29" s="276" t="s">
        <v>74</v>
      </c>
    </row>
    <row r="30" spans="1:40" ht="12.75" customHeight="1">
      <c r="A30" s="199"/>
      <c r="B30" s="214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99"/>
      <c r="O30" s="199"/>
      <c r="P30" s="214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99"/>
      <c r="AD30" s="214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1:40" ht="12">
      <c r="A31" s="199">
        <v>20</v>
      </c>
      <c r="B31" s="314" t="s">
        <v>19</v>
      </c>
      <c r="C31" s="180">
        <v>0.017934834355178148</v>
      </c>
      <c r="D31" s="180">
        <v>0.03494332496800672</v>
      </c>
      <c r="E31" s="180">
        <v>0.019022968432437767</v>
      </c>
      <c r="F31" s="180">
        <v>0.03934894196284122</v>
      </c>
      <c r="G31" s="180">
        <v>0.033197739672310406</v>
      </c>
      <c r="H31" s="180">
        <v>0.03688099794818967</v>
      </c>
      <c r="I31" s="180">
        <v>0.02431372877685177</v>
      </c>
      <c r="J31" s="180">
        <v>0.035587032941655994</v>
      </c>
      <c r="K31" s="180">
        <v>0.14805920046170176</v>
      </c>
      <c r="L31" s="180">
        <v>0.08971787934610155</v>
      </c>
      <c r="M31" s="180">
        <v>0.027607195805860556</v>
      </c>
      <c r="N31" s="244">
        <v>0.002825681274924485</v>
      </c>
      <c r="O31" s="199">
        <v>20</v>
      </c>
      <c r="P31" s="314" t="s">
        <v>19</v>
      </c>
      <c r="Q31" s="180">
        <v>0.02693034867443067</v>
      </c>
      <c r="R31" s="180">
        <v>0.027418507061747335</v>
      </c>
      <c r="S31" s="180">
        <v>0.010804649460565271</v>
      </c>
      <c r="T31" s="180">
        <v>0.04365011980782902</v>
      </c>
      <c r="U31" s="180">
        <v>0.19983914124696314</v>
      </c>
      <c r="V31" s="180">
        <v>0.04009310064217375</v>
      </c>
      <c r="W31" s="180">
        <v>0.031463459031607306</v>
      </c>
      <c r="X31" s="180">
        <v>1.1826187102695411</v>
      </c>
      <c r="Y31" s="180">
        <v>0.029537271947400967</v>
      </c>
      <c r="Z31" s="180">
        <v>0.05288551972122519</v>
      </c>
      <c r="AA31" s="180">
        <v>0.023853807134482374</v>
      </c>
      <c r="AB31" s="180">
        <v>0.06812193464427066</v>
      </c>
      <c r="AC31" s="199">
        <v>20</v>
      </c>
      <c r="AD31" s="314" t="s">
        <v>19</v>
      </c>
      <c r="AE31" s="180">
        <v>0.03125494450347612</v>
      </c>
      <c r="AF31" s="180">
        <v>0.012499182669683995</v>
      </c>
      <c r="AG31" s="180">
        <v>0.007858838874020434</v>
      </c>
      <c r="AH31" s="180">
        <v>0.057153384773425187</v>
      </c>
      <c r="AI31" s="180">
        <v>0.011858972348013601</v>
      </c>
      <c r="AJ31" s="180">
        <v>0.043712087236840454</v>
      </c>
      <c r="AK31" s="180">
        <v>0.025060835201878982</v>
      </c>
      <c r="AL31" s="180">
        <v>0.020668414633661102</v>
      </c>
      <c r="AM31" s="180">
        <v>0.09247501144203837</v>
      </c>
      <c r="AN31" s="180">
        <v>0.049372444015424205</v>
      </c>
    </row>
    <row r="32" spans="1:40" ht="24" customHeight="1">
      <c r="A32" s="199">
        <v>21</v>
      </c>
      <c r="B32" s="314" t="s">
        <v>201</v>
      </c>
      <c r="C32" s="180">
        <v>0.0334129513559783</v>
      </c>
      <c r="D32" s="180">
        <v>0.03554439897719486</v>
      </c>
      <c r="E32" s="180">
        <v>0.016448938221494024</v>
      </c>
      <c r="F32" s="180">
        <v>0.06188753071338854</v>
      </c>
      <c r="G32" s="180">
        <v>0.05013218874750782</v>
      </c>
      <c r="H32" s="180">
        <v>0.03441879289201509</v>
      </c>
      <c r="I32" s="180">
        <v>0.025467557355752558</v>
      </c>
      <c r="J32" s="180">
        <v>0.04745588988418953</v>
      </c>
      <c r="K32" s="180">
        <v>0.03393875076058006</v>
      </c>
      <c r="L32" s="180">
        <v>0.042990129384123096</v>
      </c>
      <c r="M32" s="180">
        <v>0.034525001103258714</v>
      </c>
      <c r="N32" s="180">
        <v>0.00434228335270668</v>
      </c>
      <c r="O32" s="199">
        <v>21</v>
      </c>
      <c r="P32" s="314" t="s">
        <v>201</v>
      </c>
      <c r="Q32" s="180">
        <v>0.08717467078471214</v>
      </c>
      <c r="R32" s="180">
        <v>0.052177385792772764</v>
      </c>
      <c r="S32" s="180">
        <v>0.020147994413165005</v>
      </c>
      <c r="T32" s="180">
        <v>0.05044583458264559</v>
      </c>
      <c r="U32" s="180">
        <v>0.10472432820960349</v>
      </c>
      <c r="V32" s="180">
        <v>0.049780568332456726</v>
      </c>
      <c r="W32" s="180">
        <v>0.03373068473787449</v>
      </c>
      <c r="X32" s="180">
        <v>0.03716282936439709</v>
      </c>
      <c r="Y32" s="180">
        <v>1.0182863262754767</v>
      </c>
      <c r="Z32" s="180">
        <v>0.024550923530305184</v>
      </c>
      <c r="AA32" s="180">
        <v>0.031267678245914816</v>
      </c>
      <c r="AB32" s="180">
        <v>0.02872474376432475</v>
      </c>
      <c r="AC32" s="199">
        <v>21</v>
      </c>
      <c r="AD32" s="314" t="s">
        <v>201</v>
      </c>
      <c r="AE32" s="180">
        <v>0.04146399469695206</v>
      </c>
      <c r="AF32" s="180">
        <v>0.027302462454324012</v>
      </c>
      <c r="AG32" s="180">
        <v>0.006245118442700912</v>
      </c>
      <c r="AH32" s="180">
        <v>0.015699559805465377</v>
      </c>
      <c r="AI32" s="180">
        <v>0.015834724902683586</v>
      </c>
      <c r="AJ32" s="180">
        <v>0.00963718114072427</v>
      </c>
      <c r="AK32" s="180">
        <v>0.01498693419483979</v>
      </c>
      <c r="AL32" s="180">
        <v>0.015884367903469324</v>
      </c>
      <c r="AM32" s="180">
        <v>0.02861557174572374</v>
      </c>
      <c r="AN32" s="180">
        <v>0.021766695366348697</v>
      </c>
    </row>
    <row r="33" spans="1:40" ht="24" customHeight="1">
      <c r="A33" s="199">
        <v>22</v>
      </c>
      <c r="B33" s="314" t="s">
        <v>20</v>
      </c>
      <c r="C33" s="180">
        <v>0.20344425114035244</v>
      </c>
      <c r="D33" s="180">
        <v>0.07030465902241911</v>
      </c>
      <c r="E33" s="180">
        <v>0.0337021139898053</v>
      </c>
      <c r="F33" s="180">
        <v>0.12205073922205258</v>
      </c>
      <c r="G33" s="180">
        <v>0.102735568064347</v>
      </c>
      <c r="H33" s="180">
        <v>0.18371925459908875</v>
      </c>
      <c r="I33" s="180">
        <v>0.12698320235404253</v>
      </c>
      <c r="J33" s="180">
        <v>0.0801813751085739</v>
      </c>
      <c r="K33" s="180">
        <v>0.06436144051920815</v>
      </c>
      <c r="L33" s="180">
        <v>0.11179317506328577</v>
      </c>
      <c r="M33" s="180">
        <v>0.07164607952000192</v>
      </c>
      <c r="N33" s="180">
        <v>0.005665986871099567</v>
      </c>
      <c r="O33" s="199">
        <v>22</v>
      </c>
      <c r="P33" s="314" t="s">
        <v>20</v>
      </c>
      <c r="Q33" s="180">
        <v>0.09188413066250581</v>
      </c>
      <c r="R33" s="180">
        <v>0.07117952188069955</v>
      </c>
      <c r="S33" s="180">
        <v>0.04724847745220008</v>
      </c>
      <c r="T33" s="180">
        <v>0.07654079216226511</v>
      </c>
      <c r="U33" s="180">
        <v>0.17221655864855318</v>
      </c>
      <c r="V33" s="180">
        <v>0.09831242986918282</v>
      </c>
      <c r="W33" s="180">
        <v>0.055230609546959346</v>
      </c>
      <c r="X33" s="180">
        <v>0.08284755807132767</v>
      </c>
      <c r="Y33" s="180">
        <v>0.044357253667202785</v>
      </c>
      <c r="Z33" s="180">
        <v>1.0703423410021136</v>
      </c>
      <c r="AA33" s="180">
        <v>0.07124254644658623</v>
      </c>
      <c r="AB33" s="180">
        <v>0.12106784975866108</v>
      </c>
      <c r="AC33" s="199">
        <v>22</v>
      </c>
      <c r="AD33" s="314" t="s">
        <v>20</v>
      </c>
      <c r="AE33" s="180">
        <v>0.08828532908576321</v>
      </c>
      <c r="AF33" s="180">
        <v>0.04582278181884826</v>
      </c>
      <c r="AG33" s="180">
        <v>0.014344217584918864</v>
      </c>
      <c r="AH33" s="180">
        <v>0.04175000427840284</v>
      </c>
      <c r="AI33" s="180">
        <v>0.06578665668540566</v>
      </c>
      <c r="AJ33" s="180">
        <v>0.04230821268491208</v>
      </c>
      <c r="AK33" s="180">
        <v>0.057911040992724504</v>
      </c>
      <c r="AL33" s="180">
        <v>0.03387110954770433</v>
      </c>
      <c r="AM33" s="180">
        <v>0.051722400699810336</v>
      </c>
      <c r="AN33" s="180">
        <v>0.048867112882661524</v>
      </c>
    </row>
    <row r="34" spans="1:40" ht="24" customHeight="1">
      <c r="A34" s="199">
        <v>23</v>
      </c>
      <c r="B34" s="314" t="s">
        <v>21</v>
      </c>
      <c r="C34" s="180">
        <v>0.00867800033045989</v>
      </c>
      <c r="D34" s="180">
        <v>0.016116950304272102</v>
      </c>
      <c r="E34" s="180">
        <v>0.005010399703959547</v>
      </c>
      <c r="F34" s="180">
        <v>0.029480660502572167</v>
      </c>
      <c r="G34" s="180">
        <v>0.005370633518145451</v>
      </c>
      <c r="H34" s="180">
        <v>0.005530773909958738</v>
      </c>
      <c r="I34" s="180">
        <v>0.0063789303815909495</v>
      </c>
      <c r="J34" s="180">
        <v>0.017946793372661973</v>
      </c>
      <c r="K34" s="180">
        <v>0.012082484468651664</v>
      </c>
      <c r="L34" s="180">
        <v>0.010847099540202508</v>
      </c>
      <c r="M34" s="180">
        <v>0.00705778411452307</v>
      </c>
      <c r="N34" s="180">
        <v>0.0007073719244830309</v>
      </c>
      <c r="O34" s="199">
        <v>23</v>
      </c>
      <c r="P34" s="314" t="s">
        <v>21</v>
      </c>
      <c r="Q34" s="180">
        <v>0.004605940788599127</v>
      </c>
      <c r="R34" s="180">
        <v>0.010217656332461926</v>
      </c>
      <c r="S34" s="180">
        <v>0.0032953912318696237</v>
      </c>
      <c r="T34" s="180">
        <v>0.006260714257947853</v>
      </c>
      <c r="U34" s="180">
        <v>0.09261877549710604</v>
      </c>
      <c r="V34" s="180">
        <v>0.01225569405147999</v>
      </c>
      <c r="W34" s="180">
        <v>0.01608070263912044</v>
      </c>
      <c r="X34" s="180">
        <v>0.004471998302199542</v>
      </c>
      <c r="Y34" s="180">
        <v>0.005559277982073651</v>
      </c>
      <c r="Z34" s="180">
        <v>0.0030050264413568747</v>
      </c>
      <c r="AA34" s="180">
        <v>1.0121548833505136</v>
      </c>
      <c r="AB34" s="180">
        <v>0.0053445052207574725</v>
      </c>
      <c r="AC34" s="199">
        <v>23</v>
      </c>
      <c r="AD34" s="314" t="s">
        <v>21</v>
      </c>
      <c r="AE34" s="180">
        <v>0.006997700454280231</v>
      </c>
      <c r="AF34" s="180">
        <v>0.007407190735276112</v>
      </c>
      <c r="AG34" s="180">
        <v>0.0020475818546665313</v>
      </c>
      <c r="AH34" s="180">
        <v>0.003736297842542246</v>
      </c>
      <c r="AI34" s="180">
        <v>0.005648145521884873</v>
      </c>
      <c r="AJ34" s="180">
        <v>0.002001707923901288</v>
      </c>
      <c r="AK34" s="180">
        <v>0.004266319030875188</v>
      </c>
      <c r="AL34" s="180">
        <v>0.0047869629888527615</v>
      </c>
      <c r="AM34" s="180">
        <v>0.006659726918183143</v>
      </c>
      <c r="AN34" s="180">
        <v>0.007474699406131986</v>
      </c>
    </row>
    <row r="35" spans="1:40" ht="24">
      <c r="A35" s="199">
        <v>24</v>
      </c>
      <c r="B35" s="314" t="s">
        <v>22</v>
      </c>
      <c r="C35" s="180">
        <v>0.02344124449340756</v>
      </c>
      <c r="D35" s="180">
        <v>0.012201775794003061</v>
      </c>
      <c r="E35" s="180">
        <v>0.014329368547777648</v>
      </c>
      <c r="F35" s="180">
        <v>0.013175756251124882</v>
      </c>
      <c r="G35" s="180">
        <v>0.01074553905547911</v>
      </c>
      <c r="H35" s="180">
        <v>0.058795963886417564</v>
      </c>
      <c r="I35" s="180">
        <v>0.01985094986023122</v>
      </c>
      <c r="J35" s="180">
        <v>0.01030780314449107</v>
      </c>
      <c r="K35" s="180">
        <v>0.014563519411721484</v>
      </c>
      <c r="L35" s="180">
        <v>0.026784621783901074</v>
      </c>
      <c r="M35" s="180">
        <v>0.012216367000429837</v>
      </c>
      <c r="N35" s="180">
        <v>0.0009711969512863953</v>
      </c>
      <c r="O35" s="199">
        <v>24</v>
      </c>
      <c r="P35" s="314" t="s">
        <v>22</v>
      </c>
      <c r="Q35" s="180">
        <v>0.008242591626311292</v>
      </c>
      <c r="R35" s="180">
        <v>0.007529890194792587</v>
      </c>
      <c r="S35" s="180">
        <v>0.0035026170896127764</v>
      </c>
      <c r="T35" s="180">
        <v>0.009726175484433778</v>
      </c>
      <c r="U35" s="180">
        <v>0.022477763991957438</v>
      </c>
      <c r="V35" s="180">
        <v>0.01582020879113259</v>
      </c>
      <c r="W35" s="180">
        <v>0.006429046438075228</v>
      </c>
      <c r="X35" s="180">
        <v>0.0131124672667177</v>
      </c>
      <c r="Y35" s="180">
        <v>0.012103048403832209</v>
      </c>
      <c r="Z35" s="180">
        <v>0.02048605422734476</v>
      </c>
      <c r="AA35" s="180">
        <v>0.012868813308207395</v>
      </c>
      <c r="AB35" s="180">
        <v>1.0520609300255168</v>
      </c>
      <c r="AC35" s="199">
        <v>24</v>
      </c>
      <c r="AD35" s="314" t="s">
        <v>22</v>
      </c>
      <c r="AE35" s="180">
        <v>0.012556657708431708</v>
      </c>
      <c r="AF35" s="180">
        <v>0.009498564695820335</v>
      </c>
      <c r="AG35" s="180">
        <v>0.017148976468254605</v>
      </c>
      <c r="AH35" s="180">
        <v>0.013878471828852157</v>
      </c>
      <c r="AI35" s="180">
        <v>0.031790205042367126</v>
      </c>
      <c r="AJ35" s="180">
        <v>0.012310002716718126</v>
      </c>
      <c r="AK35" s="180">
        <v>0.014917139841700552</v>
      </c>
      <c r="AL35" s="180">
        <v>0.01114611323153421</v>
      </c>
      <c r="AM35" s="180">
        <v>0.008508123565711024</v>
      </c>
      <c r="AN35" s="180">
        <v>0.017444694114357725</v>
      </c>
    </row>
    <row r="36" spans="1:40" ht="24" customHeight="1">
      <c r="A36" s="199">
        <v>25</v>
      </c>
      <c r="B36" s="314" t="s">
        <v>23</v>
      </c>
      <c r="C36" s="180">
        <v>0.09950653805984681</v>
      </c>
      <c r="D36" s="180">
        <v>0.09241466593878167</v>
      </c>
      <c r="E36" s="180">
        <v>0.12621254242991256</v>
      </c>
      <c r="F36" s="180">
        <v>0.3523208522615843</v>
      </c>
      <c r="G36" s="180">
        <v>0.15713105737392746</v>
      </c>
      <c r="H36" s="180">
        <v>0.14191835886733462</v>
      </c>
      <c r="I36" s="180">
        <v>0.16284649591081493</v>
      </c>
      <c r="J36" s="180">
        <v>0.21087514145464167</v>
      </c>
      <c r="K36" s="180">
        <v>0.13260517676405773</v>
      </c>
      <c r="L36" s="180">
        <v>0.1651672547315517</v>
      </c>
      <c r="M36" s="180">
        <v>0.1521722819036039</v>
      </c>
      <c r="N36" s="180">
        <v>0.03229688704677887</v>
      </c>
      <c r="O36" s="199">
        <v>25</v>
      </c>
      <c r="P36" s="314" t="s">
        <v>23</v>
      </c>
      <c r="Q36" s="180">
        <v>0.10702618715603204</v>
      </c>
      <c r="R36" s="180">
        <v>0.09987212777735606</v>
      </c>
      <c r="S36" s="180">
        <v>0.07738264054896085</v>
      </c>
      <c r="T36" s="180">
        <v>0.10872931040723754</v>
      </c>
      <c r="U36" s="180">
        <v>0.6000156080887348</v>
      </c>
      <c r="V36" s="180">
        <v>0.3760408112832345</v>
      </c>
      <c r="W36" s="180">
        <v>0.08182139274404134</v>
      </c>
      <c r="X36" s="180">
        <v>0.13777351259530102</v>
      </c>
      <c r="Y36" s="180">
        <v>0.09102021338367759</v>
      </c>
      <c r="Z36" s="180">
        <v>0.07825006580467513</v>
      </c>
      <c r="AA36" s="180">
        <v>0.12058148452999197</v>
      </c>
      <c r="AB36" s="180">
        <v>0.10809512975546649</v>
      </c>
      <c r="AC36" s="199">
        <v>25</v>
      </c>
      <c r="AD36" s="314" t="s">
        <v>23</v>
      </c>
      <c r="AE36" s="180">
        <v>1.140309201389494</v>
      </c>
      <c r="AF36" s="180">
        <v>0.0576707098375942</v>
      </c>
      <c r="AG36" s="180">
        <v>0.02985447696114655</v>
      </c>
      <c r="AH36" s="180">
        <v>0.06565468213454205</v>
      </c>
      <c r="AI36" s="180">
        <v>0.06161959653103377</v>
      </c>
      <c r="AJ36" s="180">
        <v>0.03979950449644672</v>
      </c>
      <c r="AK36" s="180">
        <v>0.07085317510010113</v>
      </c>
      <c r="AL36" s="180">
        <v>0.06547864341439899</v>
      </c>
      <c r="AM36" s="180">
        <v>0.11825265424913627</v>
      </c>
      <c r="AN36" s="180">
        <v>0.0604990768664186</v>
      </c>
    </row>
    <row r="37" spans="1:40" ht="12">
      <c r="A37" s="199">
        <v>26</v>
      </c>
      <c r="B37" s="314" t="s">
        <v>24</v>
      </c>
      <c r="C37" s="180">
        <v>0.013408542445865977</v>
      </c>
      <c r="D37" s="180">
        <v>0.041346784318945305</v>
      </c>
      <c r="E37" s="180">
        <v>0.024810578955851686</v>
      </c>
      <c r="F37" s="180">
        <v>0.03430194722757367</v>
      </c>
      <c r="G37" s="180">
        <v>0.02866394100280012</v>
      </c>
      <c r="H37" s="180">
        <v>0.052113803315767475</v>
      </c>
      <c r="I37" s="180">
        <v>0.041324321713298987</v>
      </c>
      <c r="J37" s="180">
        <v>0.02554238869851058</v>
      </c>
      <c r="K37" s="180">
        <v>0.0431618140858667</v>
      </c>
      <c r="L37" s="180">
        <v>0.05577057884121384</v>
      </c>
      <c r="M37" s="180">
        <v>0.09952105965583567</v>
      </c>
      <c r="N37" s="226">
        <v>0.0018696318702704463</v>
      </c>
      <c r="O37" s="199">
        <v>26</v>
      </c>
      <c r="P37" s="314" t="s">
        <v>24</v>
      </c>
      <c r="Q37" s="180">
        <v>0.02561469641585387</v>
      </c>
      <c r="R37" s="180">
        <v>0.02462683586191532</v>
      </c>
      <c r="S37" s="180">
        <v>0.009681484619164037</v>
      </c>
      <c r="T37" s="180">
        <v>0.02299758574146367</v>
      </c>
      <c r="U37" s="180">
        <v>0.09104081207802697</v>
      </c>
      <c r="V37" s="180">
        <v>0.03561772126998704</v>
      </c>
      <c r="W37" s="180">
        <v>0.021195415882109908</v>
      </c>
      <c r="X37" s="180">
        <v>0.049144048158721566</v>
      </c>
      <c r="Y37" s="180">
        <v>0.034930641865322694</v>
      </c>
      <c r="Z37" s="180">
        <v>0.02494269164377473</v>
      </c>
      <c r="AA37" s="180">
        <v>0.022263696494413666</v>
      </c>
      <c r="AB37" s="180">
        <v>0.03749982335143562</v>
      </c>
      <c r="AC37" s="199">
        <v>26</v>
      </c>
      <c r="AD37" s="314" t="s">
        <v>24</v>
      </c>
      <c r="AE37" s="180">
        <v>0.03367756644186858</v>
      </c>
      <c r="AF37" s="180">
        <v>1.0915843872092976</v>
      </c>
      <c r="AG37" s="180">
        <v>0.014128710103385</v>
      </c>
      <c r="AH37" s="180">
        <v>0.07892310761566179</v>
      </c>
      <c r="AI37" s="180">
        <v>0.06580495366228124</v>
      </c>
      <c r="AJ37" s="180">
        <v>0.010557160159293796</v>
      </c>
      <c r="AK37" s="180">
        <v>0.017363236927985203</v>
      </c>
      <c r="AL37" s="180">
        <v>0.11026690954325301</v>
      </c>
      <c r="AM37" s="180">
        <v>0.04836864323267738</v>
      </c>
      <c r="AN37" s="180">
        <v>0.04928716384688181</v>
      </c>
    </row>
    <row r="38" spans="1:40" ht="12" customHeight="1">
      <c r="A38" s="199">
        <v>27</v>
      </c>
      <c r="B38" s="314" t="s">
        <v>25</v>
      </c>
      <c r="C38" s="180">
        <v>0.03360710589711193</v>
      </c>
      <c r="D38" s="180">
        <v>0.058134343129959624</v>
      </c>
      <c r="E38" s="180">
        <v>0.03445902720218382</v>
      </c>
      <c r="F38" s="180">
        <v>0.12945546516287582</v>
      </c>
      <c r="G38" s="180">
        <v>0.09157435300857532</v>
      </c>
      <c r="H38" s="180">
        <v>0.1331146761374802</v>
      </c>
      <c r="I38" s="180">
        <v>0.04825333761471895</v>
      </c>
      <c r="J38" s="180">
        <v>0.10960206802012483</v>
      </c>
      <c r="K38" s="180">
        <v>0.13255269390302937</v>
      </c>
      <c r="L38" s="180">
        <v>0.16988925771819668</v>
      </c>
      <c r="M38" s="180">
        <v>0.05332531751816135</v>
      </c>
      <c r="N38" s="226">
        <v>0.006070866648428805</v>
      </c>
      <c r="O38" s="199">
        <v>27</v>
      </c>
      <c r="P38" s="314" t="s">
        <v>25</v>
      </c>
      <c r="Q38" s="180">
        <v>0.056100246891016003</v>
      </c>
      <c r="R38" s="180">
        <v>0.0880694267043517</v>
      </c>
      <c r="S38" s="180">
        <v>0.039447047809598096</v>
      </c>
      <c r="T38" s="180">
        <v>0.08651809651253316</v>
      </c>
      <c r="U38" s="180">
        <v>0.7631569226325147</v>
      </c>
      <c r="V38" s="180">
        <v>0.1043504185256674</v>
      </c>
      <c r="W38" s="180">
        <v>0.08810287234789857</v>
      </c>
      <c r="X38" s="180">
        <v>0.04889067672006514</v>
      </c>
      <c r="Y38" s="180">
        <v>0.07064934612618486</v>
      </c>
      <c r="Z38" s="180">
        <v>0.04721004792528552</v>
      </c>
      <c r="AA38" s="180">
        <v>0.17277682985456622</v>
      </c>
      <c r="AB38" s="180">
        <v>0.1175136424993307</v>
      </c>
      <c r="AC38" s="199">
        <v>27</v>
      </c>
      <c r="AD38" s="314" t="s">
        <v>25</v>
      </c>
      <c r="AE38" s="180">
        <v>0.12219900645443803</v>
      </c>
      <c r="AF38" s="180">
        <v>0.06421043881805627</v>
      </c>
      <c r="AG38" s="180">
        <v>8.38436319495659</v>
      </c>
      <c r="AH38" s="180">
        <v>0.03844572665158436</v>
      </c>
      <c r="AI38" s="180">
        <v>0.05330355887761626</v>
      </c>
      <c r="AJ38" s="180">
        <v>0.036184062888553366</v>
      </c>
      <c r="AK38" s="180">
        <v>0.028027945504644564</v>
      </c>
      <c r="AL38" s="180">
        <v>0.16049843023218535</v>
      </c>
      <c r="AM38" s="180">
        <v>0.18994521750577553</v>
      </c>
      <c r="AN38" s="180">
        <v>0.06872373029700893</v>
      </c>
    </row>
    <row r="39" spans="1:40" ht="49.5" customHeight="1">
      <c r="A39" s="199">
        <v>28</v>
      </c>
      <c r="B39" s="314" t="s">
        <v>242</v>
      </c>
      <c r="C39" s="180">
        <v>0.026520727767163937</v>
      </c>
      <c r="D39" s="180">
        <v>0.3284790257561026</v>
      </c>
      <c r="E39" s="180">
        <v>0.20878641344900845</v>
      </c>
      <c r="F39" s="180">
        <v>0.07161359570692077</v>
      </c>
      <c r="G39" s="180">
        <v>0.0840828168576996</v>
      </c>
      <c r="H39" s="180">
        <v>0.07285035776991469</v>
      </c>
      <c r="I39" s="180">
        <v>0.07699798242370033</v>
      </c>
      <c r="J39" s="180">
        <v>0.0784326618042429</v>
      </c>
      <c r="K39" s="180">
        <v>0.2518700681519295</v>
      </c>
      <c r="L39" s="180">
        <v>0.08838088894782757</v>
      </c>
      <c r="M39" s="180">
        <v>0.10118823643849696</v>
      </c>
      <c r="N39" s="226">
        <v>0.006504478158307142</v>
      </c>
      <c r="O39" s="199">
        <v>28</v>
      </c>
      <c r="P39" s="314" t="s">
        <v>242</v>
      </c>
      <c r="Q39" s="180">
        <v>0.038266693762586304</v>
      </c>
      <c r="R39" s="180">
        <v>0.06840174437288042</v>
      </c>
      <c r="S39" s="180">
        <v>0.027220464582869298</v>
      </c>
      <c r="T39" s="180">
        <v>0.05350296196837047</v>
      </c>
      <c r="U39" s="180">
        <v>0.3438033637711325</v>
      </c>
      <c r="V39" s="180">
        <v>0.11972542809447208</v>
      </c>
      <c r="W39" s="180">
        <v>0.07529599193827642</v>
      </c>
      <c r="X39" s="180">
        <v>0.048656945908372225</v>
      </c>
      <c r="Y39" s="180">
        <v>0.06649647122586229</v>
      </c>
      <c r="Z39" s="180">
        <v>0.04130244628389283</v>
      </c>
      <c r="AA39" s="180">
        <v>0.053131829642868764</v>
      </c>
      <c r="AB39" s="180">
        <v>0.10611604726291238</v>
      </c>
      <c r="AC39" s="199">
        <v>28</v>
      </c>
      <c r="AD39" s="314" t="s">
        <v>242</v>
      </c>
      <c r="AE39" s="180">
        <v>0.09317448972231178</v>
      </c>
      <c r="AF39" s="180">
        <v>0.034721700521226605</v>
      </c>
      <c r="AG39" s="180">
        <v>0.010435741741020438</v>
      </c>
      <c r="AH39" s="180">
        <v>1.1149361654764596</v>
      </c>
      <c r="AI39" s="180">
        <v>0.023398198868672254</v>
      </c>
      <c r="AJ39" s="180">
        <v>0.03349477772970426</v>
      </c>
      <c r="AK39" s="180">
        <v>0.0653780749025727</v>
      </c>
      <c r="AL39" s="180">
        <v>0.09502753727857904</v>
      </c>
      <c r="AM39" s="180">
        <v>0.2133322570785858</v>
      </c>
      <c r="AN39" s="180">
        <v>0.023906331055574995</v>
      </c>
    </row>
    <row r="40" spans="1:40" ht="24" customHeight="1">
      <c r="A40" s="199">
        <v>29</v>
      </c>
      <c r="B40" s="316" t="s">
        <v>27</v>
      </c>
      <c r="C40" s="180">
        <v>0.0002945873281893319</v>
      </c>
      <c r="D40" s="180">
        <v>0.0019181562252182625</v>
      </c>
      <c r="E40" s="180">
        <v>0.001228174514854719</v>
      </c>
      <c r="F40" s="180">
        <v>0.0006117976233552884</v>
      </c>
      <c r="G40" s="180">
        <v>0.0006306210579779913</v>
      </c>
      <c r="H40" s="180">
        <v>0.0007328809581291336</v>
      </c>
      <c r="I40" s="180">
        <v>0.0005793134568968715</v>
      </c>
      <c r="J40" s="180">
        <v>0.0005888172466054595</v>
      </c>
      <c r="K40" s="180">
        <v>0.001620411776900075</v>
      </c>
      <c r="L40" s="180">
        <v>0.0007548786313717866</v>
      </c>
      <c r="M40" s="180">
        <v>0.010004293227094873</v>
      </c>
      <c r="N40" s="226">
        <v>5.1809791804064425E-05</v>
      </c>
      <c r="O40" s="199">
        <v>29</v>
      </c>
      <c r="P40" s="316" t="s">
        <v>27</v>
      </c>
      <c r="Q40" s="180">
        <v>0.00035907752746147496</v>
      </c>
      <c r="R40" s="180">
        <v>0.0006550932023198865</v>
      </c>
      <c r="S40" s="180">
        <v>0.00021877155093966505</v>
      </c>
      <c r="T40" s="180">
        <v>0.0006811421039000907</v>
      </c>
      <c r="U40" s="180">
        <v>0.002398072426162334</v>
      </c>
      <c r="V40" s="180">
        <v>0.0008706346866953111</v>
      </c>
      <c r="W40" s="180">
        <v>0.0005472566670500518</v>
      </c>
      <c r="X40" s="180">
        <v>0.001599374515544633</v>
      </c>
      <c r="Y40" s="180">
        <v>0.0007101642056904501</v>
      </c>
      <c r="Z40" s="180">
        <v>0.0006020737727073107</v>
      </c>
      <c r="AA40" s="180">
        <v>0.00040493311354143906</v>
      </c>
      <c r="AB40" s="180">
        <v>0.001759166135746764</v>
      </c>
      <c r="AC40" s="199">
        <v>29</v>
      </c>
      <c r="AD40" s="316" t="s">
        <v>27</v>
      </c>
      <c r="AE40" s="180">
        <v>0.0008428139091327242</v>
      </c>
      <c r="AF40" s="180">
        <v>0.00048656386183226394</v>
      </c>
      <c r="AG40" s="180">
        <v>0.00010803892062146151</v>
      </c>
      <c r="AH40" s="180">
        <v>0.006131704674883001</v>
      </c>
      <c r="AI40" s="180">
        <v>1.0032354799717638</v>
      </c>
      <c r="AJ40" s="180">
        <v>0.00028702065862112186</v>
      </c>
      <c r="AK40" s="180">
        <v>0.0004601952799922142</v>
      </c>
      <c r="AL40" s="180">
        <v>0.0006467346988781585</v>
      </c>
      <c r="AM40" s="180">
        <v>0.0014066634817118267</v>
      </c>
      <c r="AN40" s="180">
        <v>0.002344289309405164</v>
      </c>
    </row>
    <row r="41" spans="1:40" ht="12">
      <c r="A41" s="199">
        <v>30</v>
      </c>
      <c r="B41" s="316" t="s">
        <v>28</v>
      </c>
      <c r="C41" s="180">
        <v>0.0011579086732096645</v>
      </c>
      <c r="D41" s="180">
        <v>0.0018424775566250585</v>
      </c>
      <c r="E41" s="180">
        <v>0.0011649776756684628</v>
      </c>
      <c r="F41" s="180">
        <v>0.001754996758314525</v>
      </c>
      <c r="G41" s="180">
        <v>0.002118539333640033</v>
      </c>
      <c r="H41" s="180">
        <v>0.0033293240412234325</v>
      </c>
      <c r="I41" s="180">
        <v>0.0010503975429354204</v>
      </c>
      <c r="J41" s="180">
        <v>0.001415855331747654</v>
      </c>
      <c r="K41" s="180">
        <v>0.00176017141626338</v>
      </c>
      <c r="L41" s="180">
        <v>0.0025900044505939804</v>
      </c>
      <c r="M41" s="180">
        <v>0.0014604249157622272</v>
      </c>
      <c r="N41" s="226">
        <v>0.00011958955366410254</v>
      </c>
      <c r="O41" s="199">
        <v>30</v>
      </c>
      <c r="P41" s="316" t="s">
        <v>28</v>
      </c>
      <c r="Q41" s="180">
        <v>0.001592498509480322</v>
      </c>
      <c r="R41" s="180">
        <v>0.007717980118550544</v>
      </c>
      <c r="S41" s="180">
        <v>0.0006233308021401251</v>
      </c>
      <c r="T41" s="180">
        <v>0.004927101497832693</v>
      </c>
      <c r="U41" s="180">
        <v>0.005060367799606978</v>
      </c>
      <c r="V41" s="180">
        <v>0.0018918444078334289</v>
      </c>
      <c r="W41" s="180">
        <v>0.0014998088488473642</v>
      </c>
      <c r="X41" s="180">
        <v>0.0014146080011031138</v>
      </c>
      <c r="Y41" s="180">
        <v>0.001134312219719016</v>
      </c>
      <c r="Z41" s="180">
        <v>0.0014942514168693021</v>
      </c>
      <c r="AA41" s="180">
        <v>0.0011083850000695038</v>
      </c>
      <c r="AB41" s="180">
        <v>0.002194912119997577</v>
      </c>
      <c r="AC41" s="199">
        <v>30</v>
      </c>
      <c r="AD41" s="316" t="s">
        <v>28</v>
      </c>
      <c r="AE41" s="180">
        <v>0.0021695055846827687</v>
      </c>
      <c r="AF41" s="180">
        <v>0.002657815729386744</v>
      </c>
      <c r="AG41" s="180">
        <v>0.0020196847166925047</v>
      </c>
      <c r="AH41" s="180">
        <v>0.003502638917735091</v>
      </c>
      <c r="AI41" s="180">
        <v>0.004090047764998241</v>
      </c>
      <c r="AJ41" s="180">
        <v>1.010693284389875</v>
      </c>
      <c r="AK41" s="180">
        <v>0.002574385326196267</v>
      </c>
      <c r="AL41" s="180">
        <v>0.002090260339746859</v>
      </c>
      <c r="AM41" s="180">
        <v>0.008688891379421236</v>
      </c>
      <c r="AN41" s="180">
        <v>0.0020938073308807374</v>
      </c>
    </row>
    <row r="42" spans="1:40" ht="24" customHeight="1">
      <c r="A42" s="199">
        <v>31</v>
      </c>
      <c r="B42" s="316" t="s">
        <v>29</v>
      </c>
      <c r="C42" s="180">
        <v>0.0002558348648854694</v>
      </c>
      <c r="D42" s="180">
        <v>0.0010485670079782795</v>
      </c>
      <c r="E42" s="180">
        <v>0.0006154780134763904</v>
      </c>
      <c r="F42" s="180">
        <v>0.0006998960072438745</v>
      </c>
      <c r="G42" s="180">
        <v>0.0005997697736037526</v>
      </c>
      <c r="H42" s="180">
        <v>0.0006760901001604655</v>
      </c>
      <c r="I42" s="180">
        <v>0.0006648069937569413</v>
      </c>
      <c r="J42" s="180">
        <v>0.000493562428788526</v>
      </c>
      <c r="K42" s="180">
        <v>0.0010807566428546074</v>
      </c>
      <c r="L42" s="180">
        <v>0.0015051230766046889</v>
      </c>
      <c r="M42" s="180">
        <v>0.0006699334204142934</v>
      </c>
      <c r="N42" s="226">
        <v>3.657563495964903E-05</v>
      </c>
      <c r="O42" s="199">
        <v>31</v>
      </c>
      <c r="P42" s="316" t="s">
        <v>29</v>
      </c>
      <c r="Q42" s="180">
        <v>0.00046987112578375447</v>
      </c>
      <c r="R42" s="180">
        <v>0.0009844733280481791</v>
      </c>
      <c r="S42" s="180">
        <v>0.00015310058753790077</v>
      </c>
      <c r="T42" s="180">
        <v>0.0009716684978704077</v>
      </c>
      <c r="U42" s="180">
        <v>0.0014647775518435268</v>
      </c>
      <c r="V42" s="180">
        <v>0.0007208124844452571</v>
      </c>
      <c r="W42" s="180">
        <v>0.0008988534723820436</v>
      </c>
      <c r="X42" s="180">
        <v>0.0006410004066518494</v>
      </c>
      <c r="Y42" s="180">
        <v>0.0004637853757161078</v>
      </c>
      <c r="Z42" s="180">
        <v>0.00033994446210314656</v>
      </c>
      <c r="AA42" s="180">
        <v>0.0016881684121180665</v>
      </c>
      <c r="AB42" s="180">
        <v>0.0006509559698518987</v>
      </c>
      <c r="AC42" s="199">
        <v>31</v>
      </c>
      <c r="AD42" s="316" t="s">
        <v>29</v>
      </c>
      <c r="AE42" s="180">
        <v>0.0006710037756656611</v>
      </c>
      <c r="AF42" s="180">
        <v>0.0003128551542378826</v>
      </c>
      <c r="AG42" s="180">
        <v>0.00018679622706467973</v>
      </c>
      <c r="AH42" s="180">
        <v>0.0005919712197990063</v>
      </c>
      <c r="AI42" s="180">
        <v>0.0027268373679917566</v>
      </c>
      <c r="AJ42" s="180">
        <v>0.007555669810521307</v>
      </c>
      <c r="AK42" s="180">
        <v>1.0061347192649406</v>
      </c>
      <c r="AL42" s="180">
        <v>0.001688231656600664</v>
      </c>
      <c r="AM42" s="180">
        <v>0.0025502157709680964</v>
      </c>
      <c r="AN42" s="180">
        <v>0.004464299261349753</v>
      </c>
    </row>
    <row r="43" spans="1:40" ht="12">
      <c r="A43" s="199">
        <v>32</v>
      </c>
      <c r="B43" s="316" t="s">
        <v>30</v>
      </c>
      <c r="C43" s="180">
        <v>0.0005767240234962285</v>
      </c>
      <c r="D43" s="180">
        <v>0.0012471654949313227</v>
      </c>
      <c r="E43" s="180">
        <v>0.0007219579349865943</v>
      </c>
      <c r="F43" s="180">
        <v>0.001606700280839811</v>
      </c>
      <c r="G43" s="180">
        <v>0.0009563948058158281</v>
      </c>
      <c r="H43" s="180">
        <v>0.0011652973421043347</v>
      </c>
      <c r="I43" s="180">
        <v>0.0011125266686058228</v>
      </c>
      <c r="J43" s="180">
        <v>0.010202279222183284</v>
      </c>
      <c r="K43" s="180">
        <v>0.0027396947497832337</v>
      </c>
      <c r="L43" s="180">
        <v>0.001323395737287179</v>
      </c>
      <c r="M43" s="180">
        <v>0.0010564984593853695</v>
      </c>
      <c r="N43" s="226">
        <v>8.96946341671232E-05</v>
      </c>
      <c r="O43" s="199">
        <v>32</v>
      </c>
      <c r="P43" s="316" t="s">
        <v>30</v>
      </c>
      <c r="Q43" s="180">
        <v>0.0010539706470523936</v>
      </c>
      <c r="R43" s="180">
        <v>0.0016814881373899127</v>
      </c>
      <c r="S43" s="180">
        <v>0.0015380353563669489</v>
      </c>
      <c r="T43" s="180">
        <v>0.0021333923806989776</v>
      </c>
      <c r="U43" s="180">
        <v>0.004409959775266851</v>
      </c>
      <c r="V43" s="180">
        <v>0.0018344957897537667</v>
      </c>
      <c r="W43" s="180">
        <v>0.005511574396908007</v>
      </c>
      <c r="X43" s="180">
        <v>0.0012319871225693565</v>
      </c>
      <c r="Y43" s="180">
        <v>0.0006088808507111867</v>
      </c>
      <c r="Z43" s="180">
        <v>0.0004976113498697136</v>
      </c>
      <c r="AA43" s="180">
        <v>0.023968958179219093</v>
      </c>
      <c r="AB43" s="180">
        <v>0.0019783928389751327</v>
      </c>
      <c r="AC43" s="199">
        <v>32</v>
      </c>
      <c r="AD43" s="316" t="s">
        <v>30</v>
      </c>
      <c r="AE43" s="180">
        <v>0.0017633279655895281</v>
      </c>
      <c r="AF43" s="180">
        <v>0.0019104285477321895</v>
      </c>
      <c r="AG43" s="180">
        <v>0.0006775125913104831</v>
      </c>
      <c r="AH43" s="180">
        <v>0.0010230498482122821</v>
      </c>
      <c r="AI43" s="180">
        <v>0.0019464682008852516</v>
      </c>
      <c r="AJ43" s="180">
        <v>0.0028967623749870833</v>
      </c>
      <c r="AK43" s="180">
        <v>0.0008902559161208975</v>
      </c>
      <c r="AL43" s="180">
        <v>1.0071591591006752</v>
      </c>
      <c r="AM43" s="180">
        <v>0.003968493900544399</v>
      </c>
      <c r="AN43" s="180">
        <v>0.004471708363362801</v>
      </c>
    </row>
    <row r="44" spans="1:40" ht="12.75" customHeight="1">
      <c r="A44" s="199">
        <v>33</v>
      </c>
      <c r="B44" s="316" t="s">
        <v>31</v>
      </c>
      <c r="C44" s="180">
        <v>6.002976553998481E-05</v>
      </c>
      <c r="D44" s="180">
        <v>0.0001311697585429196</v>
      </c>
      <c r="E44" s="180">
        <v>7.861380178470332E-05</v>
      </c>
      <c r="F44" s="180">
        <v>0.00012414674748751156</v>
      </c>
      <c r="G44" s="180">
        <v>0.00010261397742332296</v>
      </c>
      <c r="H44" s="180">
        <v>0.00017293422048692486</v>
      </c>
      <c r="I44" s="180">
        <v>0.0001313445876522984</v>
      </c>
      <c r="J44" s="180">
        <v>9.127898437412207E-05</v>
      </c>
      <c r="K44" s="180">
        <v>0.0001393245906249848</v>
      </c>
      <c r="L44" s="180">
        <v>0.00020978193587772254</v>
      </c>
      <c r="M44" s="180">
        <v>0.000591746759446194</v>
      </c>
      <c r="N44" s="226">
        <v>6.821220003487954E-06</v>
      </c>
      <c r="O44" s="199">
        <v>33</v>
      </c>
      <c r="P44" s="316" t="s">
        <v>31</v>
      </c>
      <c r="Q44" s="180">
        <v>8.951108236796061E-05</v>
      </c>
      <c r="R44" s="180">
        <v>8.71860691315636E-05</v>
      </c>
      <c r="S44" s="180">
        <v>3.453658155209631E-05</v>
      </c>
      <c r="T44" s="180">
        <v>8.756442353632128E-05</v>
      </c>
      <c r="U44" s="180">
        <v>0.00029751120227374005</v>
      </c>
      <c r="V44" s="180">
        <v>0.00012443502680558086</v>
      </c>
      <c r="W44" s="180">
        <v>7.313333006389147E-05</v>
      </c>
      <c r="X44" s="180">
        <v>0.00019791470153603037</v>
      </c>
      <c r="Y44" s="180">
        <v>0.00011332446004807815</v>
      </c>
      <c r="Z44" s="180">
        <v>0.00015497734055939258</v>
      </c>
      <c r="AA44" s="180">
        <v>8.343735980985808E-05</v>
      </c>
      <c r="AB44" s="180">
        <v>0.0002469922163425726</v>
      </c>
      <c r="AC44" s="199">
        <v>33</v>
      </c>
      <c r="AD44" s="316" t="s">
        <v>31</v>
      </c>
      <c r="AE44" s="180">
        <v>0.00012660340749876038</v>
      </c>
      <c r="AF44" s="180">
        <v>0.0029459403322506347</v>
      </c>
      <c r="AG44" s="180">
        <v>4.336954544748543E-05</v>
      </c>
      <c r="AH44" s="180">
        <v>0.0002314155942598472</v>
      </c>
      <c r="AI44" s="180">
        <v>0.0004195911848443687</v>
      </c>
      <c r="AJ44" s="180">
        <v>4.478551036263779E-05</v>
      </c>
      <c r="AK44" s="180">
        <v>5.849719279352847E-05</v>
      </c>
      <c r="AL44" s="180">
        <v>0.0005360858164092924</v>
      </c>
      <c r="AM44" s="180">
        <v>1.0019365673284495</v>
      </c>
      <c r="AN44" s="180">
        <v>0.00014769805277750752</v>
      </c>
    </row>
    <row r="45" spans="1:40" ht="12">
      <c r="A45" s="199">
        <v>34</v>
      </c>
      <c r="B45" s="316" t="s">
        <v>32</v>
      </c>
      <c r="C45" s="180">
        <v>0.003330850865162593</v>
      </c>
      <c r="D45" s="180">
        <v>0.01824225090859733</v>
      </c>
      <c r="E45" s="180">
        <v>0.011045976911174222</v>
      </c>
      <c r="F45" s="180">
        <v>0.008157157286741892</v>
      </c>
      <c r="G45" s="180">
        <v>0.007280514372829457</v>
      </c>
      <c r="H45" s="180">
        <v>0.0058524605071751815</v>
      </c>
      <c r="I45" s="180">
        <v>0.004753485504951274</v>
      </c>
      <c r="J45" s="180">
        <v>0.005988006333483143</v>
      </c>
      <c r="K45" s="180">
        <v>0.010161705643891523</v>
      </c>
      <c r="L45" s="180">
        <v>0.016620443826958282</v>
      </c>
      <c r="M45" s="180">
        <v>0.007333633076832053</v>
      </c>
      <c r="N45" s="226">
        <v>0.0004938450911110533</v>
      </c>
      <c r="O45" s="199">
        <v>34</v>
      </c>
      <c r="P45" s="316" t="s">
        <v>32</v>
      </c>
      <c r="Q45" s="180">
        <v>0.005182901097406183</v>
      </c>
      <c r="R45" s="180">
        <v>0.007729474389075925</v>
      </c>
      <c r="S45" s="180">
        <v>0.0019612406933849965</v>
      </c>
      <c r="T45" s="180">
        <v>0.005444616171007979</v>
      </c>
      <c r="U45" s="180">
        <v>0.01988764194110696</v>
      </c>
      <c r="V45" s="180">
        <v>0.009659651696101156</v>
      </c>
      <c r="W45" s="180">
        <v>0.004736266309881816</v>
      </c>
      <c r="X45" s="180">
        <v>0.009292551389228543</v>
      </c>
      <c r="Y45" s="180">
        <v>0.010184930746314968</v>
      </c>
      <c r="Z45" s="180">
        <v>0.005979588305793693</v>
      </c>
      <c r="AA45" s="180">
        <v>0.005202058718994027</v>
      </c>
      <c r="AB45" s="180">
        <v>0.023235762461441756</v>
      </c>
      <c r="AC45" s="199">
        <v>34</v>
      </c>
      <c r="AD45" s="316" t="s">
        <v>32</v>
      </c>
      <c r="AE45" s="180">
        <v>0.008815991433094878</v>
      </c>
      <c r="AF45" s="180">
        <v>0.0036324461344835425</v>
      </c>
      <c r="AG45" s="180">
        <v>0.0033023848432166642</v>
      </c>
      <c r="AH45" s="180">
        <v>0.03104639817453306</v>
      </c>
      <c r="AI45" s="180">
        <v>0.0025292903057567346</v>
      </c>
      <c r="AJ45" s="180">
        <v>0.004884666738692592</v>
      </c>
      <c r="AK45" s="180">
        <v>0.008627559883843472</v>
      </c>
      <c r="AL45" s="180">
        <v>0.01075811441065281</v>
      </c>
      <c r="AM45" s="180">
        <v>0.018060411806873015</v>
      </c>
      <c r="AN45" s="180">
        <v>1.103205664477293</v>
      </c>
    </row>
    <row r="46" spans="1:40" ht="12.75" thickBot="1">
      <c r="A46" s="49"/>
      <c r="B46" s="20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73"/>
      <c r="O46" s="173"/>
      <c r="P46" s="204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173"/>
      <c r="AD46" s="204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</sheetData>
  <sheetProtection/>
  <printOptions/>
  <pageMargins left="0.7874015748031497" right="0.7874015748031497" top="0.7874015748031497" bottom="0.7874015748031497" header="0.5905511811023623" footer="0.5905511811023623"/>
  <pageSetup firstPageNumber="144" useFirstPageNumber="1" horizontalDpi="600" verticalDpi="600" orientation="portrait" pageOrder="overThenDown" paperSize="9" scale="94" r:id="rId1"/>
  <headerFooter alignWithMargins="0">
    <oddFooter>&amp;C&amp;"Times New Roman Cyr,обычный"&amp;9&amp;P</oddFooter>
  </headerFooter>
  <rowBreaks count="1" manualBreakCount="1">
    <brk id="25" max="39" man="1"/>
  </rowBreaks>
  <colBreaks count="5" manualBreakCount="5">
    <brk id="7" max="45" man="1"/>
    <brk id="14" max="45" man="1"/>
    <brk id="20" max="45" man="1"/>
    <brk id="28" max="45" man="1"/>
    <brk id="34" max="4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E122"/>
  <sheetViews>
    <sheetView zoomScalePageLayoutView="0" workbookViewId="0" topLeftCell="A1">
      <selection activeCell="J102" sqref="J102"/>
    </sheetView>
  </sheetViews>
  <sheetFormatPr defaultColWidth="9.00390625" defaultRowHeight="12.75"/>
  <cols>
    <col min="1" max="1" width="50.375" style="0" customWidth="1"/>
    <col min="2" max="2" width="10.25390625" style="0" customWidth="1"/>
    <col min="3" max="3" width="10.375" style="0" customWidth="1"/>
    <col min="4" max="4" width="11.75390625" style="0" customWidth="1"/>
  </cols>
  <sheetData>
    <row r="2" spans="1:2" ht="48.75" customHeight="1">
      <c r="A2" s="271" t="s">
        <v>126</v>
      </c>
      <c r="B2" s="271" t="s">
        <v>85</v>
      </c>
    </row>
    <row r="9" spans="1:5" ht="12.75">
      <c r="A9" s="278"/>
      <c r="B9" s="278"/>
      <c r="C9" s="278"/>
      <c r="D9" s="279"/>
      <c r="E9" s="277"/>
    </row>
    <row r="10" spans="1:5" ht="12.75">
      <c r="A10" s="279"/>
      <c r="B10" s="277"/>
      <c r="C10" s="512"/>
      <c r="D10" s="430"/>
      <c r="E10" s="277"/>
    </row>
    <row r="11" spans="1:5" ht="12.75">
      <c r="A11" s="278"/>
      <c r="B11" s="278"/>
      <c r="C11" s="514"/>
      <c r="D11" s="279"/>
      <c r="E11" s="277"/>
    </row>
    <row r="12" spans="1:5" ht="12.75">
      <c r="A12" s="279"/>
      <c r="B12" s="277"/>
      <c r="C12" s="278"/>
      <c r="D12" s="279"/>
      <c r="E12" s="277"/>
    </row>
    <row r="13" spans="2:5" ht="12.75">
      <c r="B13" s="278"/>
      <c r="D13" s="279"/>
      <c r="E13" s="277"/>
    </row>
    <row r="14" spans="4:5" ht="12.75">
      <c r="D14" s="279"/>
      <c r="E14" s="277"/>
    </row>
    <row r="15" spans="2:5" ht="12.75">
      <c r="B15" s="512"/>
      <c r="C15" s="513"/>
      <c r="D15" s="279"/>
      <c r="E15" s="277"/>
    </row>
    <row r="16" spans="4:5" ht="12.75">
      <c r="D16" s="279"/>
      <c r="E16" s="277"/>
    </row>
    <row r="17" spans="4:5" ht="12.75">
      <c r="D17" s="431"/>
      <c r="E17" s="432"/>
    </row>
    <row r="18" spans="4:5" ht="12.75">
      <c r="D18" s="433"/>
      <c r="E18" s="434"/>
    </row>
    <row r="21" spans="1:4" ht="12.75">
      <c r="A21" s="516"/>
      <c r="B21" s="516"/>
      <c r="C21" s="516"/>
      <c r="D21" s="516"/>
    </row>
    <row r="22" spans="1:5" ht="12.75">
      <c r="A22" s="369"/>
      <c r="B22" s="515" t="s">
        <v>260</v>
      </c>
      <c r="C22" s="515"/>
      <c r="D22" s="515"/>
      <c r="E22" s="515"/>
    </row>
    <row r="23" spans="1:4" ht="12.75">
      <c r="A23" s="369"/>
      <c r="B23" s="371" t="s">
        <v>261</v>
      </c>
      <c r="C23" s="372"/>
      <c r="D23" s="372"/>
    </row>
    <row r="24" spans="1:4" ht="12.75">
      <c r="A24" s="369"/>
      <c r="B24" s="373" t="s">
        <v>262</v>
      </c>
      <c r="C24" s="370"/>
      <c r="D24" s="370"/>
    </row>
    <row r="25" spans="1:4" ht="13.5" thickBot="1">
      <c r="A25" s="369"/>
      <c r="B25" s="374" t="s">
        <v>263</v>
      </c>
      <c r="C25" s="370"/>
      <c r="D25" s="370"/>
    </row>
    <row r="26" spans="1:4" ht="36.75" thickBot="1">
      <c r="A26" s="435"/>
      <c r="B26" s="375" t="s">
        <v>264</v>
      </c>
      <c r="C26" s="437">
        <v>2014</v>
      </c>
      <c r="D26" s="437">
        <v>2013</v>
      </c>
    </row>
    <row r="27" spans="1:4" ht="24">
      <c r="A27" s="436"/>
      <c r="B27" s="376" t="s">
        <v>265</v>
      </c>
      <c r="C27" s="438">
        <v>472889</v>
      </c>
      <c r="D27" s="439">
        <v>383099</v>
      </c>
    </row>
    <row r="28" spans="1:4" ht="24">
      <c r="A28" s="436"/>
      <c r="B28" s="377" t="s">
        <v>266</v>
      </c>
      <c r="C28" s="440">
        <v>-125664</v>
      </c>
      <c r="D28" s="441">
        <v>-2529</v>
      </c>
    </row>
    <row r="29" spans="1:4" ht="108">
      <c r="A29" s="436"/>
      <c r="B29" s="377" t="s">
        <v>267</v>
      </c>
      <c r="C29" s="442">
        <f>C27+C28</f>
        <v>347225</v>
      </c>
      <c r="D29" s="442">
        <f>D27+D28</f>
        <v>380570</v>
      </c>
    </row>
    <row r="30" spans="1:4" ht="84">
      <c r="A30" s="436"/>
      <c r="B30" s="377" t="s">
        <v>268</v>
      </c>
      <c r="C30" s="440">
        <v>18256</v>
      </c>
      <c r="D30" s="443">
        <v>-30863</v>
      </c>
    </row>
    <row r="31" spans="1:4" ht="36">
      <c r="A31" s="436"/>
      <c r="B31" s="378" t="s">
        <v>269</v>
      </c>
      <c r="C31" s="442">
        <f>C29+C30</f>
        <v>365481</v>
      </c>
      <c r="D31" s="442">
        <f>D29+D30</f>
        <v>349707</v>
      </c>
    </row>
    <row r="32" spans="1:4" ht="12.75">
      <c r="A32" s="436"/>
      <c r="B32" s="377"/>
      <c r="C32" s="441"/>
      <c r="D32" s="441"/>
    </row>
    <row r="33" spans="1:4" ht="96">
      <c r="A33" s="436"/>
      <c r="B33" s="377" t="s">
        <v>270</v>
      </c>
      <c r="C33" s="441">
        <v>0</v>
      </c>
      <c r="D33" s="441">
        <v>0</v>
      </c>
    </row>
    <row r="34" spans="1:4" ht="72">
      <c r="A34" s="436"/>
      <c r="B34" s="377" t="s">
        <v>271</v>
      </c>
      <c r="C34" s="440">
        <v>83857</v>
      </c>
      <c r="D34" s="441">
        <v>65776</v>
      </c>
    </row>
    <row r="35" spans="1:4" ht="48">
      <c r="A35" s="436"/>
      <c r="B35" s="377" t="s">
        <v>272</v>
      </c>
      <c r="C35" s="440">
        <v>107434</v>
      </c>
      <c r="D35" s="441">
        <v>107650</v>
      </c>
    </row>
    <row r="36" spans="1:4" ht="48">
      <c r="A36" s="436"/>
      <c r="B36" s="377" t="s">
        <v>273</v>
      </c>
      <c r="C36" s="440">
        <v>-8708</v>
      </c>
      <c r="D36" s="441">
        <v>-11151</v>
      </c>
    </row>
    <row r="37" spans="1:4" ht="132">
      <c r="A37" s="436"/>
      <c r="B37" s="377" t="s">
        <v>274</v>
      </c>
      <c r="C37" s="440">
        <v>22490</v>
      </c>
      <c r="D37" s="441">
        <v>19131</v>
      </c>
    </row>
    <row r="38" spans="1:4" ht="72">
      <c r="A38" s="436"/>
      <c r="B38" s="377" t="s">
        <v>275</v>
      </c>
      <c r="C38" s="440">
        <v>0</v>
      </c>
      <c r="D38" s="441">
        <v>0</v>
      </c>
    </row>
    <row r="39" spans="1:4" ht="24">
      <c r="A39" s="436"/>
      <c r="B39" s="379" t="s">
        <v>276</v>
      </c>
      <c r="C39" s="440">
        <v>2046</v>
      </c>
      <c r="D39" s="441">
        <v>1484</v>
      </c>
    </row>
    <row r="40" spans="1:4" ht="36">
      <c r="A40" s="436"/>
      <c r="B40" s="378" t="s">
        <v>277</v>
      </c>
      <c r="C40" s="442">
        <f>SUM(C33:C39)</f>
        <v>207119</v>
      </c>
      <c r="D40" s="442">
        <f>SUM(D33:D39)</f>
        <v>182890</v>
      </c>
    </row>
    <row r="41" spans="1:4" ht="24">
      <c r="A41" s="436"/>
      <c r="B41" s="378" t="s">
        <v>278</v>
      </c>
      <c r="C41" s="442">
        <f>C31+C40</f>
        <v>572600</v>
      </c>
      <c r="D41" s="442">
        <f>D31+D40</f>
        <v>532597</v>
      </c>
    </row>
    <row r="42" spans="1:4" ht="36">
      <c r="A42" s="436"/>
      <c r="B42" s="378" t="s">
        <v>279</v>
      </c>
      <c r="C42" s="442">
        <v>-460925</v>
      </c>
      <c r="D42" s="444">
        <v>-442072</v>
      </c>
    </row>
    <row r="43" spans="1:4" ht="144">
      <c r="A43" s="436"/>
      <c r="B43" s="377" t="s">
        <v>280</v>
      </c>
      <c r="C43" s="441">
        <v>0</v>
      </c>
      <c r="D43" s="440">
        <v>0</v>
      </c>
    </row>
    <row r="44" spans="1:4" ht="144">
      <c r="A44" s="436"/>
      <c r="B44" s="377" t="s">
        <v>281</v>
      </c>
      <c r="C44" s="441">
        <v>0</v>
      </c>
      <c r="D44" s="440">
        <v>0</v>
      </c>
    </row>
    <row r="45" spans="1:4" ht="96">
      <c r="A45" s="436"/>
      <c r="B45" s="377" t="s">
        <v>282</v>
      </c>
      <c r="C45" s="440">
        <v>-42106</v>
      </c>
      <c r="D45" s="443">
        <v>2598</v>
      </c>
    </row>
    <row r="46" spans="1:4" ht="60">
      <c r="A46" s="436"/>
      <c r="B46" s="378" t="s">
        <v>283</v>
      </c>
      <c r="C46" s="442">
        <f>C41+C42+C45+C44</f>
        <v>69569</v>
      </c>
      <c r="D46" s="442">
        <f>D41+D42+D45+D44</f>
        <v>93123</v>
      </c>
    </row>
    <row r="47" spans="1:4" ht="36">
      <c r="A47" s="436"/>
      <c r="B47" s="379" t="s">
        <v>284</v>
      </c>
      <c r="C47" s="440">
        <v>-7461</v>
      </c>
      <c r="D47" s="443">
        <v>-9464</v>
      </c>
    </row>
    <row r="48" spans="1:4" ht="24">
      <c r="A48" s="436"/>
      <c r="B48" s="378" t="s">
        <v>285</v>
      </c>
      <c r="C48" s="442">
        <f>C46+C47</f>
        <v>62108</v>
      </c>
      <c r="D48" s="442">
        <f>D46+D47</f>
        <v>83659</v>
      </c>
    </row>
    <row r="49" spans="1:4" ht="60">
      <c r="A49" s="436"/>
      <c r="B49" s="380" t="s">
        <v>286</v>
      </c>
      <c r="C49" s="441">
        <v>0</v>
      </c>
      <c r="D49" s="441">
        <v>0</v>
      </c>
    </row>
    <row r="50" spans="1:4" ht="96">
      <c r="A50" s="436"/>
      <c r="B50" s="377" t="s">
        <v>287</v>
      </c>
      <c r="C50" s="442">
        <f>C49</f>
        <v>0</v>
      </c>
      <c r="D50" s="442">
        <v>0</v>
      </c>
    </row>
    <row r="51" spans="1:4" ht="48.75" thickBot="1">
      <c r="A51" s="436"/>
      <c r="B51" s="381" t="s">
        <v>288</v>
      </c>
      <c r="C51" s="445">
        <f>SUM(C48,C50)</f>
        <v>62108</v>
      </c>
      <c r="D51" s="445">
        <f>SUM(D48,D50)</f>
        <v>83659</v>
      </c>
    </row>
    <row r="52" spans="1:4" ht="15.75">
      <c r="A52" s="382"/>
      <c r="B52" s="383"/>
      <c r="C52" s="384"/>
      <c r="D52" s="384"/>
    </row>
    <row r="53" spans="1:4" ht="15.75">
      <c r="A53" s="385"/>
      <c r="B53" s="383"/>
      <c r="C53" s="386"/>
      <c r="D53" s="387"/>
    </row>
    <row r="54" spans="1:4" ht="12.75">
      <c r="A54" s="369"/>
      <c r="B54" s="388" t="s">
        <v>289</v>
      </c>
      <c r="C54" s="389" t="s">
        <v>290</v>
      </c>
      <c r="D54" s="370"/>
    </row>
    <row r="55" spans="1:4" ht="12.75">
      <c r="A55" s="369"/>
      <c r="B55" s="388" t="s">
        <v>291</v>
      </c>
      <c r="C55" s="389" t="s">
        <v>292</v>
      </c>
      <c r="D55" s="370"/>
    </row>
    <row r="56" spans="1:4" ht="15.75">
      <c r="A56" s="390"/>
      <c r="B56" s="391"/>
      <c r="C56" s="392"/>
      <c r="D56" s="387"/>
    </row>
    <row r="62" spans="1:3" ht="12.75">
      <c r="A62" s="517" t="s">
        <v>293</v>
      </c>
      <c r="B62" s="517"/>
      <c r="C62" s="517"/>
    </row>
    <row r="63" spans="1:3" ht="12.75">
      <c r="A63" s="516">
        <v>0</v>
      </c>
      <c r="B63" s="516"/>
      <c r="C63" s="516"/>
    </row>
    <row r="64" spans="1:3" ht="12.75">
      <c r="A64" s="511"/>
      <c r="B64" s="511"/>
      <c r="C64" s="511"/>
    </row>
    <row r="65" spans="1:3" ht="12.75">
      <c r="A65" s="393" t="s">
        <v>261</v>
      </c>
      <c r="B65" s="393"/>
      <c r="C65" s="393"/>
    </row>
    <row r="66" spans="1:3" ht="12.75">
      <c r="A66" s="373" t="s">
        <v>262</v>
      </c>
      <c r="B66" s="393"/>
      <c r="C66" s="394"/>
    </row>
    <row r="67" spans="1:3" ht="13.5" thickBot="1">
      <c r="A67" s="395"/>
      <c r="B67" s="393"/>
      <c r="C67" s="394"/>
    </row>
    <row r="68" spans="1:3" ht="51.75" thickBot="1">
      <c r="A68" s="396" t="s">
        <v>294</v>
      </c>
      <c r="B68" s="397" t="s">
        <v>295</v>
      </c>
      <c r="C68" s="397" t="s">
        <v>296</v>
      </c>
    </row>
    <row r="69" spans="1:3" ht="12.75">
      <c r="A69" s="491" t="s">
        <v>297</v>
      </c>
      <c r="B69" s="493" t="s">
        <v>298</v>
      </c>
      <c r="C69" s="508">
        <v>0.072</v>
      </c>
    </row>
    <row r="70" spans="1:3" ht="12.75">
      <c r="A70" s="492"/>
      <c r="B70" s="494"/>
      <c r="C70" s="510"/>
    </row>
    <row r="71" spans="1:3" ht="12.75">
      <c r="A71" s="492" t="s">
        <v>299</v>
      </c>
      <c r="B71" s="498" t="s">
        <v>300</v>
      </c>
      <c r="C71" s="502">
        <v>0.032</v>
      </c>
    </row>
    <row r="72" spans="1:3" ht="12.75">
      <c r="A72" s="492"/>
      <c r="B72" s="494"/>
      <c r="C72" s="510"/>
    </row>
    <row r="73" spans="1:3" ht="12.75">
      <c r="A73" s="492" t="s">
        <v>301</v>
      </c>
      <c r="B73" s="494" t="s">
        <v>302</v>
      </c>
      <c r="C73" s="502">
        <v>0.094</v>
      </c>
    </row>
    <row r="74" spans="1:3" ht="12.75">
      <c r="A74" s="492"/>
      <c r="B74" s="494"/>
      <c r="C74" s="510"/>
    </row>
    <row r="75" spans="1:3" ht="12.75">
      <c r="A75" s="492" t="s">
        <v>303</v>
      </c>
      <c r="B75" s="494" t="s">
        <v>300</v>
      </c>
      <c r="C75" s="502">
        <v>0</v>
      </c>
    </row>
    <row r="76" spans="1:3" ht="13.5" thickBot="1">
      <c r="A76" s="497"/>
      <c r="B76" s="499"/>
      <c r="C76" s="503"/>
    </row>
    <row r="77" spans="1:3" ht="12.75">
      <c r="A77" s="491" t="s">
        <v>304</v>
      </c>
      <c r="B77" s="509" t="s">
        <v>305</v>
      </c>
      <c r="C77" s="508">
        <v>0.328</v>
      </c>
    </row>
    <row r="78" spans="1:3" ht="12.75">
      <c r="A78" s="492"/>
      <c r="B78" s="494"/>
      <c r="C78" s="510"/>
    </row>
    <row r="79" spans="1:3" ht="12.75">
      <c r="A79" s="492" t="s">
        <v>306</v>
      </c>
      <c r="B79" s="494" t="s">
        <v>307</v>
      </c>
      <c r="C79" s="502">
        <v>0.3</v>
      </c>
    </row>
    <row r="80" spans="1:3" ht="12.75">
      <c r="A80" s="492"/>
      <c r="B80" s="494"/>
      <c r="C80" s="510"/>
    </row>
    <row r="81" spans="1:3" ht="12.75">
      <c r="A81" s="492" t="s">
        <v>308</v>
      </c>
      <c r="B81" s="494" t="s">
        <v>309</v>
      </c>
      <c r="C81" s="502">
        <v>0.319</v>
      </c>
    </row>
    <row r="82" spans="1:3" ht="13.5" thickBot="1">
      <c r="A82" s="497"/>
      <c r="B82" s="499"/>
      <c r="C82" s="503"/>
    </row>
    <row r="83" spans="1:3" ht="12.75">
      <c r="A83" s="504" t="s">
        <v>310</v>
      </c>
      <c r="B83" s="506" t="s">
        <v>311</v>
      </c>
      <c r="C83" s="508">
        <v>1.502</v>
      </c>
    </row>
    <row r="84" spans="1:3" ht="13.5" thickBot="1">
      <c r="A84" s="505"/>
      <c r="B84" s="507"/>
      <c r="C84" s="503"/>
    </row>
    <row r="85" spans="1:3" ht="12.75">
      <c r="A85" s="491" t="s">
        <v>312</v>
      </c>
      <c r="B85" s="493" t="s">
        <v>298</v>
      </c>
      <c r="C85" s="495" t="s">
        <v>4</v>
      </c>
    </row>
    <row r="86" spans="1:3" ht="12.75">
      <c r="A86" s="492"/>
      <c r="B86" s="494"/>
      <c r="C86" s="496"/>
    </row>
    <row r="87" spans="1:3" ht="12.75">
      <c r="A87" s="492" t="s">
        <v>313</v>
      </c>
      <c r="B87" s="498" t="s">
        <v>298</v>
      </c>
      <c r="C87" s="500" t="s">
        <v>4</v>
      </c>
    </row>
    <row r="88" spans="1:3" ht="13.5" thickBot="1">
      <c r="A88" s="497"/>
      <c r="B88" s="499"/>
      <c r="C88" s="501"/>
    </row>
    <row r="95" spans="1:5" ht="12.75">
      <c r="A95" s="489"/>
      <c r="B95" s="489"/>
      <c r="C95" s="489"/>
      <c r="D95" s="489"/>
      <c r="E95" s="489"/>
    </row>
    <row r="96" spans="1:5" ht="12.75">
      <c r="A96" s="398"/>
      <c r="B96" s="399"/>
      <c r="C96" s="400"/>
      <c r="D96" s="400"/>
      <c r="E96" s="400"/>
    </row>
    <row r="97" spans="1:5" ht="12.75">
      <c r="A97" s="490"/>
      <c r="B97" s="490"/>
      <c r="C97" s="490"/>
      <c r="D97" s="490"/>
      <c r="E97" s="400"/>
    </row>
    <row r="98" spans="1:5" ht="12.75">
      <c r="A98" s="489" t="s">
        <v>314</v>
      </c>
      <c r="B98" s="489"/>
      <c r="C98" s="489"/>
      <c r="D98" s="489"/>
      <c r="E98" s="489"/>
    </row>
    <row r="99" spans="1:5" ht="13.5" thickBot="1">
      <c r="A99" s="446" t="s">
        <v>334</v>
      </c>
      <c r="B99" s="399"/>
      <c r="C99" s="400"/>
      <c r="D99" s="400"/>
      <c r="E99" s="400" t="s">
        <v>335</v>
      </c>
    </row>
    <row r="100" spans="1:5" ht="59.25" customHeight="1" thickBot="1">
      <c r="A100" s="401"/>
      <c r="B100" s="402" t="s">
        <v>315</v>
      </c>
      <c r="C100" s="402" t="s">
        <v>316</v>
      </c>
      <c r="D100" s="402" t="s">
        <v>336</v>
      </c>
      <c r="E100" s="403" t="s">
        <v>317</v>
      </c>
    </row>
    <row r="101" spans="1:5" ht="12.75">
      <c r="A101" s="404"/>
      <c r="B101" s="405"/>
      <c r="C101" s="405"/>
      <c r="D101" s="405"/>
      <c r="E101" s="406"/>
    </row>
    <row r="102" spans="1:5" ht="12.75">
      <c r="A102" s="407" t="s">
        <v>318</v>
      </c>
      <c r="B102" s="408">
        <v>1000000</v>
      </c>
      <c r="C102" s="408">
        <v>118765</v>
      </c>
      <c r="D102" s="408">
        <v>248959</v>
      </c>
      <c r="E102" s="409">
        <f>SUM(B102:D102)</f>
        <v>1367724</v>
      </c>
    </row>
    <row r="103" spans="1:5" ht="12.75">
      <c r="A103" s="410" t="s">
        <v>319</v>
      </c>
      <c r="B103" s="411"/>
      <c r="C103" s="412"/>
      <c r="D103" s="412"/>
      <c r="E103" s="413"/>
    </row>
    <row r="104" spans="1:5" ht="12.75">
      <c r="A104" s="414" t="s">
        <v>320</v>
      </c>
      <c r="B104" s="415" t="s">
        <v>4</v>
      </c>
      <c r="C104" s="415" t="s">
        <v>4</v>
      </c>
      <c r="D104" s="415">
        <v>83659</v>
      </c>
      <c r="E104" s="416">
        <f>SUM(B104:D104)</f>
        <v>83659</v>
      </c>
    </row>
    <row r="105" spans="1:5" ht="12.75">
      <c r="A105" s="410" t="s">
        <v>321</v>
      </c>
      <c r="B105" s="415"/>
      <c r="C105" s="415"/>
      <c r="D105" s="415"/>
      <c r="E105" s="416"/>
    </row>
    <row r="106" spans="1:5" ht="38.25">
      <c r="A106" s="414" t="s">
        <v>322</v>
      </c>
      <c r="B106" s="415" t="s">
        <v>4</v>
      </c>
      <c r="C106" s="415">
        <v>-3180</v>
      </c>
      <c r="D106" s="415">
        <v>3180</v>
      </c>
      <c r="E106" s="416">
        <f>SUM(B106:D106)</f>
        <v>0</v>
      </c>
    </row>
    <row r="107" spans="1:5" ht="25.5">
      <c r="A107" s="414" t="s">
        <v>323</v>
      </c>
      <c r="B107" s="415"/>
      <c r="C107" s="415"/>
      <c r="D107" s="415"/>
      <c r="E107" s="416">
        <v>0</v>
      </c>
    </row>
    <row r="108" spans="1:5" ht="12.75">
      <c r="A108" s="414" t="s">
        <v>324</v>
      </c>
      <c r="B108" s="415">
        <f>SUM(B106:B107)</f>
        <v>0</v>
      </c>
      <c r="C108" s="415">
        <f>SUM(C106:C107)</f>
        <v>-3180</v>
      </c>
      <c r="D108" s="415">
        <f>SUM(D106:D107)</f>
        <v>3180</v>
      </c>
      <c r="E108" s="416">
        <f>SUM(E106:E107)</f>
        <v>0</v>
      </c>
    </row>
    <row r="109" spans="1:5" ht="12.75">
      <c r="A109" s="410" t="s">
        <v>325</v>
      </c>
      <c r="B109" s="408">
        <f>SUM(B104,B108)</f>
        <v>0</v>
      </c>
      <c r="C109" s="408">
        <f>SUM(C104,C108)</f>
        <v>-3180</v>
      </c>
      <c r="D109" s="408">
        <f>SUM(D104,D108)</f>
        <v>86839</v>
      </c>
      <c r="E109" s="409">
        <f>SUM(E104,E108)</f>
        <v>83659</v>
      </c>
    </row>
    <row r="110" spans="1:5" ht="12.75">
      <c r="A110" s="414" t="s">
        <v>326</v>
      </c>
      <c r="B110" s="415" t="s">
        <v>4</v>
      </c>
      <c r="C110" s="417" t="s">
        <v>4</v>
      </c>
      <c r="D110" s="415" t="s">
        <v>4</v>
      </c>
      <c r="E110" s="416">
        <v>0</v>
      </c>
    </row>
    <row r="111" spans="1:5" ht="12.75">
      <c r="A111" s="410" t="s">
        <v>327</v>
      </c>
      <c r="B111" s="408">
        <f>SUM(B102,B109,B110)</f>
        <v>1000000</v>
      </c>
      <c r="C111" s="408">
        <f>SUM(C102,C109,C110)</f>
        <v>115585</v>
      </c>
      <c r="D111" s="408">
        <f>SUM(D102,D109,D110)</f>
        <v>335798</v>
      </c>
      <c r="E111" s="409">
        <f>SUM(E102,E109,E110)</f>
        <v>1451383</v>
      </c>
    </row>
    <row r="112" spans="1:5" ht="12.75">
      <c r="A112" s="410"/>
      <c r="B112" s="408"/>
      <c r="C112" s="408"/>
      <c r="D112" s="408"/>
      <c r="E112" s="409"/>
    </row>
    <row r="113" spans="1:5" ht="12.75">
      <c r="A113" s="410" t="s">
        <v>328</v>
      </c>
      <c r="B113" s="408">
        <v>1000000</v>
      </c>
      <c r="C113" s="418">
        <v>115585</v>
      </c>
      <c r="D113" s="408">
        <v>335798</v>
      </c>
      <c r="E113" s="419">
        <f>SUM(B113:D113)</f>
        <v>1451383</v>
      </c>
    </row>
    <row r="114" spans="1:5" ht="12.75">
      <c r="A114" s="410" t="s">
        <v>329</v>
      </c>
      <c r="B114" s="415"/>
      <c r="C114" s="415"/>
      <c r="D114" s="415"/>
      <c r="E114" s="416"/>
    </row>
    <row r="115" spans="1:5" ht="12.75">
      <c r="A115" s="414" t="s">
        <v>330</v>
      </c>
      <c r="B115" s="415" t="s">
        <v>4</v>
      </c>
      <c r="C115" s="415" t="s">
        <v>4</v>
      </c>
      <c r="D115" s="415">
        <v>0</v>
      </c>
      <c r="E115" s="416">
        <f>SUM(B115:D115)</f>
        <v>0</v>
      </c>
    </row>
    <row r="116" spans="1:5" ht="12.75">
      <c r="A116" s="410" t="s">
        <v>331</v>
      </c>
      <c r="B116" s="420"/>
      <c r="C116" s="421"/>
      <c r="D116" s="421"/>
      <c r="E116" s="422"/>
    </row>
    <row r="117" spans="1:5" ht="38.25">
      <c r="A117" s="414" t="s">
        <v>322</v>
      </c>
      <c r="B117" s="423" t="s">
        <v>4</v>
      </c>
      <c r="C117" s="424">
        <v>-3029</v>
      </c>
      <c r="D117" s="424">
        <v>3029</v>
      </c>
      <c r="E117" s="425">
        <f aca="true" t="shared" si="0" ref="E117:E122">SUM(B117:D117)</f>
        <v>0</v>
      </c>
    </row>
    <row r="118" spans="1:5" ht="25.5">
      <c r="A118" s="414" t="s">
        <v>323</v>
      </c>
      <c r="B118" s="415" t="s">
        <v>4</v>
      </c>
      <c r="C118" s="415" t="s">
        <v>4</v>
      </c>
      <c r="D118" s="415" t="s">
        <v>4</v>
      </c>
      <c r="E118" s="416">
        <f t="shared" si="0"/>
        <v>0</v>
      </c>
    </row>
    <row r="119" spans="1:5" ht="12.75">
      <c r="A119" s="414" t="s">
        <v>332</v>
      </c>
      <c r="B119" s="415">
        <f>SUM(B117:B118)</f>
        <v>0</v>
      </c>
      <c r="C119" s="415">
        <f>SUM(C117:C118)</f>
        <v>-3029</v>
      </c>
      <c r="D119" s="415">
        <f>SUM(D117:D118)</f>
        <v>3029</v>
      </c>
      <c r="E119" s="426">
        <f t="shared" si="0"/>
        <v>0</v>
      </c>
    </row>
    <row r="120" spans="1:5" ht="12.75">
      <c r="A120" s="410" t="s">
        <v>325</v>
      </c>
      <c r="B120" s="408">
        <f>SUM(B115,B119)</f>
        <v>0</v>
      </c>
      <c r="C120" s="408">
        <f>SUM(C115,C119)</f>
        <v>-3029</v>
      </c>
      <c r="D120" s="408">
        <f>SUM(D115,D119)</f>
        <v>3029</v>
      </c>
      <c r="E120" s="419">
        <f t="shared" si="0"/>
        <v>0</v>
      </c>
    </row>
    <row r="121" spans="1:5" ht="12.75">
      <c r="A121" s="414" t="s">
        <v>326</v>
      </c>
      <c r="B121" s="415" t="s">
        <v>4</v>
      </c>
      <c r="C121" s="417" t="s">
        <v>4</v>
      </c>
      <c r="D121" s="415" t="s">
        <v>4</v>
      </c>
      <c r="E121" s="416">
        <f t="shared" si="0"/>
        <v>0</v>
      </c>
    </row>
    <row r="122" spans="1:5" ht="13.5" thickBot="1">
      <c r="A122" s="427" t="s">
        <v>333</v>
      </c>
      <c r="B122" s="428">
        <f>SUM(B113,B120,B121)</f>
        <v>1000000</v>
      </c>
      <c r="C122" s="428">
        <f>SUM(C113,C120,C121)</f>
        <v>112556</v>
      </c>
      <c r="D122" s="428">
        <f>SUM(D113,D120,D121)</f>
        <v>338827</v>
      </c>
      <c r="E122" s="429">
        <f t="shared" si="0"/>
        <v>1451383</v>
      </c>
    </row>
  </sheetData>
  <sheetProtection/>
  <mergeCells count="40">
    <mergeCell ref="B15:C15"/>
    <mergeCell ref="C10:C11"/>
    <mergeCell ref="B22:E22"/>
    <mergeCell ref="A21:D21"/>
    <mergeCell ref="A62:C62"/>
    <mergeCell ref="A63:C63"/>
    <mergeCell ref="A64:C64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98:E98"/>
    <mergeCell ref="A95:E95"/>
    <mergeCell ref="A97:D97"/>
    <mergeCell ref="A85:A86"/>
    <mergeCell ref="B85:B86"/>
    <mergeCell ref="C85:C86"/>
    <mergeCell ref="A87:A88"/>
    <mergeCell ref="B87:B88"/>
    <mergeCell ref="C87:C88"/>
  </mergeCells>
  <dataValidations count="1">
    <dataValidation type="decimal" operator="notEqual" allowBlank="1" showInputMessage="1" showErrorMessage="1" sqref="C54:C5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2"/>
  <sheetViews>
    <sheetView view="pageLayout" zoomScaleSheetLayoutView="100" workbookViewId="0" topLeftCell="A1">
      <selection activeCell="B18" sqref="B18"/>
    </sheetView>
  </sheetViews>
  <sheetFormatPr defaultColWidth="9.00390625" defaultRowHeight="12.75"/>
  <cols>
    <col min="1" max="1" width="2.875" style="2" customWidth="1"/>
    <col min="2" max="2" width="39.875" style="2" customWidth="1"/>
    <col min="3" max="3" width="9.75390625" style="2" customWidth="1"/>
    <col min="4" max="4" width="10.00390625" style="2" customWidth="1"/>
    <col min="5" max="6" width="8.875" style="2" customWidth="1"/>
    <col min="7" max="7" width="10.875" style="2" customWidth="1"/>
    <col min="8" max="8" width="11.125" style="2" customWidth="1"/>
    <col min="9" max="9" width="11.625" style="2" customWidth="1"/>
    <col min="10" max="10" width="14.375" style="2" customWidth="1"/>
    <col min="11" max="11" width="13.875" style="2" customWidth="1"/>
    <col min="12" max="12" width="16.875" style="2" customWidth="1"/>
    <col min="13" max="13" width="12.75390625" style="2" customWidth="1"/>
    <col min="14" max="14" width="10.25390625" style="2" customWidth="1"/>
    <col min="15" max="15" width="3.375" style="169" customWidth="1"/>
    <col min="16" max="16" width="39.875" style="169" customWidth="1"/>
    <col min="17" max="17" width="8.875" style="2" customWidth="1"/>
    <col min="18" max="18" width="17.625" style="2" customWidth="1"/>
    <col min="19" max="19" width="10.625" style="2" customWidth="1"/>
    <col min="20" max="20" width="10.25390625" style="2" customWidth="1"/>
    <col min="21" max="21" width="11.875" style="2" customWidth="1"/>
    <col min="22" max="22" width="11.25390625" style="2" customWidth="1"/>
    <col min="23" max="23" width="11.875" style="2" customWidth="1"/>
    <col min="24" max="24" width="11.00390625" style="2" customWidth="1"/>
    <col min="25" max="26" width="9.375" style="2" customWidth="1"/>
    <col min="27" max="27" width="12.375" style="2" customWidth="1"/>
    <col min="28" max="28" width="10.25390625" style="2" customWidth="1"/>
    <col min="29" max="29" width="2.875" style="169" customWidth="1"/>
    <col min="30" max="30" width="39.875" style="169" customWidth="1"/>
    <col min="31" max="31" width="11.375" style="2" customWidth="1"/>
    <col min="32" max="32" width="10.625" style="2" customWidth="1"/>
    <col min="33" max="33" width="11.25390625" style="2" customWidth="1"/>
    <col min="34" max="34" width="14.75390625" style="2" customWidth="1"/>
    <col min="35" max="35" width="17.375" style="3" customWidth="1"/>
    <col min="36" max="36" width="14.00390625" style="3" customWidth="1"/>
    <col min="37" max="37" width="13.00390625" style="2" customWidth="1"/>
    <col min="38" max="38" width="14.75390625" style="2" customWidth="1"/>
    <col min="39" max="39" width="16.25390625" style="2" customWidth="1"/>
    <col min="40" max="40" width="12.375" style="2" customWidth="1"/>
    <col min="41" max="41" width="0.12890625" style="2" customWidth="1"/>
    <col min="42" max="42" width="2.875" style="169" customWidth="1"/>
    <col min="43" max="43" width="39.875" style="169" customWidth="1"/>
    <col min="44" max="44" width="10.625" style="2" customWidth="1"/>
    <col min="45" max="45" width="8.875" style="2" customWidth="1"/>
    <col min="46" max="46" width="9.75390625" style="2" customWidth="1"/>
    <col min="47" max="47" width="10.00390625" style="454" customWidth="1"/>
    <col min="48" max="48" width="8.75390625" style="454" customWidth="1"/>
    <col min="49" max="49" width="13.25390625" style="2" customWidth="1"/>
    <col min="50" max="50" width="12.75390625" style="2" customWidth="1"/>
    <col min="51" max="51" width="11.875" style="2" customWidth="1"/>
    <col min="52" max="52" width="9.875" style="2" customWidth="1"/>
    <col min="53" max="53" width="14.875" style="7" customWidth="1"/>
    <col min="54" max="54" width="10.25390625" style="2" customWidth="1"/>
    <col min="55" max="55" width="14.25390625" style="7" customWidth="1"/>
    <col min="56" max="16384" width="9.125" style="4" customWidth="1"/>
  </cols>
  <sheetData>
    <row r="1" spans="1:55" s="28" customFormat="1" ht="15.75" customHeight="1">
      <c r="A1" s="480" t="s">
        <v>216</v>
      </c>
      <c r="B1" s="481"/>
      <c r="C1" s="481"/>
      <c r="D1" s="481"/>
      <c r="E1" s="481"/>
      <c r="F1" s="481"/>
      <c r="G1" s="481"/>
      <c r="O1" s="252" t="s">
        <v>84</v>
      </c>
      <c r="P1" s="253"/>
      <c r="Q1" s="34"/>
      <c r="AC1" s="252" t="s">
        <v>84</v>
      </c>
      <c r="AD1" s="253"/>
      <c r="AG1" s="34"/>
      <c r="AO1" s="35"/>
      <c r="AP1" s="252" t="s">
        <v>84</v>
      </c>
      <c r="AQ1" s="253"/>
      <c r="AR1" s="35"/>
      <c r="AU1" s="447"/>
      <c r="AV1" s="448"/>
      <c r="BA1" s="108"/>
      <c r="BC1" s="108"/>
    </row>
    <row r="2" spans="1:55" s="28" customFormat="1" ht="15.75" customHeight="1">
      <c r="A2" s="480" t="s">
        <v>217</v>
      </c>
      <c r="B2" s="481"/>
      <c r="C2" s="481"/>
      <c r="D2" s="481"/>
      <c r="E2" s="481"/>
      <c r="F2" s="481"/>
      <c r="G2" s="481"/>
      <c r="O2" s="162"/>
      <c r="P2" s="164" t="s">
        <v>350</v>
      </c>
      <c r="Q2" s="36"/>
      <c r="R2" s="37"/>
      <c r="AC2" s="162"/>
      <c r="AD2" s="164" t="s">
        <v>351</v>
      </c>
      <c r="AG2" s="36"/>
      <c r="AH2" s="37"/>
      <c r="AO2" s="35"/>
      <c r="AP2" s="162"/>
      <c r="AQ2" s="164" t="s">
        <v>349</v>
      </c>
      <c r="AR2" s="35"/>
      <c r="AU2" s="449"/>
      <c r="AV2" s="450"/>
      <c r="BA2" s="108"/>
      <c r="BC2" s="108"/>
    </row>
    <row r="3" spans="1:55" s="28" customFormat="1" ht="15.75" customHeight="1">
      <c r="A3" s="271"/>
      <c r="B3" s="480" t="s">
        <v>218</v>
      </c>
      <c r="C3" s="481"/>
      <c r="D3" s="481"/>
      <c r="E3" s="481"/>
      <c r="F3" s="481"/>
      <c r="G3" s="481"/>
      <c r="H3" s="481"/>
      <c r="O3" s="162"/>
      <c r="P3" s="164"/>
      <c r="Q3" s="36"/>
      <c r="R3" s="37"/>
      <c r="AC3" s="162"/>
      <c r="AD3" s="164"/>
      <c r="AG3" s="36"/>
      <c r="AH3" s="37"/>
      <c r="AO3" s="35"/>
      <c r="AP3" s="162"/>
      <c r="AQ3" s="164"/>
      <c r="AR3" s="35"/>
      <c r="AU3" s="449"/>
      <c r="AV3" s="450"/>
      <c r="BA3" s="108"/>
      <c r="BC3" s="108"/>
    </row>
    <row r="4" spans="2:55" s="28" customFormat="1" ht="13.5" customHeight="1" thickBot="1">
      <c r="B4" s="37" t="s">
        <v>339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63"/>
      <c r="P4" s="163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163"/>
      <c r="AD4" s="174"/>
      <c r="AE4" s="212"/>
      <c r="AF4" s="212"/>
      <c r="AG4" s="212"/>
      <c r="AH4" s="261"/>
      <c r="AI4" s="212"/>
      <c r="AJ4" s="212"/>
      <c r="AK4" s="212"/>
      <c r="AL4" s="212"/>
      <c r="AM4" s="212"/>
      <c r="AN4" s="212"/>
      <c r="AO4" s="35"/>
      <c r="AP4" s="163"/>
      <c r="AQ4" s="174"/>
      <c r="AR4" s="294"/>
      <c r="AS4" s="212"/>
      <c r="AT4" s="212"/>
      <c r="AU4" s="451"/>
      <c r="AV4" s="452"/>
      <c r="AW4" s="212"/>
      <c r="AX4" s="212"/>
      <c r="AY4" s="212"/>
      <c r="AZ4" s="212"/>
      <c r="BA4" s="295"/>
      <c r="BB4" s="212"/>
      <c r="BC4" s="295"/>
    </row>
    <row r="5" spans="1:55" s="39" customFormat="1" ht="12" customHeight="1">
      <c r="A5" s="61"/>
      <c r="B5" s="323"/>
      <c r="C5" s="277" t="s">
        <v>131</v>
      </c>
      <c r="D5" s="277" t="s">
        <v>156</v>
      </c>
      <c r="E5" s="277" t="s">
        <v>157</v>
      </c>
      <c r="F5" s="277" t="s">
        <v>158</v>
      </c>
      <c r="G5" s="277" t="s">
        <v>133</v>
      </c>
      <c r="H5" s="277" t="s">
        <v>134</v>
      </c>
      <c r="I5" s="277" t="s">
        <v>135</v>
      </c>
      <c r="J5" s="277" t="s">
        <v>136</v>
      </c>
      <c r="K5" s="277" t="s">
        <v>137</v>
      </c>
      <c r="L5" s="277" t="s">
        <v>352</v>
      </c>
      <c r="M5" s="277" t="s">
        <v>138</v>
      </c>
      <c r="N5" s="277" t="s">
        <v>40</v>
      </c>
      <c r="O5" s="324"/>
      <c r="P5" s="325"/>
      <c r="Q5" s="277" t="s">
        <v>139</v>
      </c>
      <c r="R5" s="277" t="s">
        <v>207</v>
      </c>
      <c r="S5" s="277" t="s">
        <v>140</v>
      </c>
      <c r="T5" s="277" t="s">
        <v>141</v>
      </c>
      <c r="U5" s="277" t="s">
        <v>142</v>
      </c>
      <c r="V5" s="277" t="s">
        <v>143</v>
      </c>
      <c r="W5" s="277" t="s">
        <v>144</v>
      </c>
      <c r="X5" s="277" t="s">
        <v>19</v>
      </c>
      <c r="Y5" s="277" t="s">
        <v>145</v>
      </c>
      <c r="Z5" s="277" t="s">
        <v>146</v>
      </c>
      <c r="AA5" s="277" t="s">
        <v>147</v>
      </c>
      <c r="AB5" s="277" t="s">
        <v>148</v>
      </c>
      <c r="AC5" s="324"/>
      <c r="AD5" s="325"/>
      <c r="AE5" s="277" t="s">
        <v>213</v>
      </c>
      <c r="AF5" s="277" t="s">
        <v>149</v>
      </c>
      <c r="AG5" s="277" t="s">
        <v>150</v>
      </c>
      <c r="AH5" s="277" t="s">
        <v>151</v>
      </c>
      <c r="AI5" s="277" t="s">
        <v>152</v>
      </c>
      <c r="AJ5" s="277" t="s">
        <v>28</v>
      </c>
      <c r="AK5" s="277" t="s">
        <v>153</v>
      </c>
      <c r="AL5" s="277" t="s">
        <v>129</v>
      </c>
      <c r="AM5" s="277" t="s">
        <v>154</v>
      </c>
      <c r="AN5" s="277" t="s">
        <v>155</v>
      </c>
      <c r="AO5" s="323"/>
      <c r="AP5" s="324"/>
      <c r="AQ5" s="325"/>
      <c r="AR5" s="277" t="s">
        <v>89</v>
      </c>
      <c r="AS5" s="277" t="s">
        <v>90</v>
      </c>
      <c r="AT5" s="277" t="s">
        <v>91</v>
      </c>
      <c r="AU5" s="464" t="s">
        <v>164</v>
      </c>
      <c r="AV5" s="464" t="s">
        <v>93</v>
      </c>
      <c r="AW5" s="277" t="s">
        <v>40</v>
      </c>
      <c r="AX5" s="277" t="s">
        <v>94</v>
      </c>
      <c r="AY5" s="277" t="s">
        <v>95</v>
      </c>
      <c r="AZ5" s="277" t="s">
        <v>203</v>
      </c>
      <c r="BA5" s="277" t="s">
        <v>36</v>
      </c>
      <c r="BB5" s="277" t="s">
        <v>252</v>
      </c>
      <c r="BC5" s="277" t="s">
        <v>38</v>
      </c>
    </row>
    <row r="6" spans="1:55" s="40" customFormat="1" ht="102" customHeight="1" thickBot="1">
      <c r="A6" s="63"/>
      <c r="B6" s="469" t="s">
        <v>33</v>
      </c>
      <c r="C6" s="276" t="s">
        <v>51</v>
      </c>
      <c r="D6" s="276" t="s">
        <v>52</v>
      </c>
      <c r="E6" s="276" t="s">
        <v>169</v>
      </c>
      <c r="F6" s="276" t="s">
        <v>53</v>
      </c>
      <c r="G6" s="276" t="s">
        <v>338</v>
      </c>
      <c r="H6" s="276" t="s">
        <v>205</v>
      </c>
      <c r="I6" s="276" t="s">
        <v>54</v>
      </c>
      <c r="J6" s="276" t="s">
        <v>55</v>
      </c>
      <c r="K6" s="276" t="s">
        <v>56</v>
      </c>
      <c r="L6" s="276" t="s">
        <v>347</v>
      </c>
      <c r="M6" s="276" t="s">
        <v>348</v>
      </c>
      <c r="N6" s="276" t="s">
        <v>57</v>
      </c>
      <c r="O6" s="326"/>
      <c r="P6" s="469" t="s">
        <v>33</v>
      </c>
      <c r="Q6" s="276" t="s">
        <v>353</v>
      </c>
      <c r="R6" s="276" t="s">
        <v>59</v>
      </c>
      <c r="S6" s="276" t="s">
        <v>60</v>
      </c>
      <c r="T6" s="276" t="s">
        <v>61</v>
      </c>
      <c r="U6" s="276" t="s">
        <v>62</v>
      </c>
      <c r="V6" s="276" t="s">
        <v>65</v>
      </c>
      <c r="W6" s="276" t="s">
        <v>63</v>
      </c>
      <c r="X6" s="327"/>
      <c r="Y6" s="276" t="s">
        <v>212</v>
      </c>
      <c r="Z6" s="276" t="s">
        <v>208</v>
      </c>
      <c r="AA6" s="276" t="s">
        <v>66</v>
      </c>
      <c r="AB6" s="276" t="s">
        <v>232</v>
      </c>
      <c r="AC6" s="326"/>
      <c r="AD6" s="469" t="s">
        <v>33</v>
      </c>
      <c r="AE6" s="276" t="s">
        <v>67</v>
      </c>
      <c r="AF6" s="276" t="s">
        <v>68</v>
      </c>
      <c r="AG6" s="276" t="s">
        <v>69</v>
      </c>
      <c r="AH6" s="276" t="s">
        <v>233</v>
      </c>
      <c r="AI6" s="276" t="s">
        <v>71</v>
      </c>
      <c r="AJ6" s="276"/>
      <c r="AK6" s="276" t="s">
        <v>72</v>
      </c>
      <c r="AL6" s="276" t="s">
        <v>130</v>
      </c>
      <c r="AM6" s="276" t="s">
        <v>73</v>
      </c>
      <c r="AN6" s="276" t="s">
        <v>74</v>
      </c>
      <c r="AO6" s="328" t="s">
        <v>0</v>
      </c>
      <c r="AP6" s="326"/>
      <c r="AQ6" s="469" t="s">
        <v>33</v>
      </c>
      <c r="AR6" s="276" t="s">
        <v>96</v>
      </c>
      <c r="AS6" s="276" t="s">
        <v>97</v>
      </c>
      <c r="AT6" s="276" t="s">
        <v>98</v>
      </c>
      <c r="AU6" s="276" t="s">
        <v>99</v>
      </c>
      <c r="AV6" s="276" t="s">
        <v>100</v>
      </c>
      <c r="AW6" s="276" t="s">
        <v>355</v>
      </c>
      <c r="AX6" s="276" t="s">
        <v>192</v>
      </c>
      <c r="AY6" s="276" t="s">
        <v>101</v>
      </c>
      <c r="AZ6" s="276" t="s">
        <v>209</v>
      </c>
      <c r="BA6" s="276" t="s">
        <v>102</v>
      </c>
      <c r="BB6" s="276" t="s">
        <v>210</v>
      </c>
      <c r="BC6" s="276" t="s">
        <v>211</v>
      </c>
    </row>
    <row r="7" spans="2:55" s="8" customFormat="1" ht="12">
      <c r="B7" s="329"/>
      <c r="C7" s="330"/>
      <c r="D7" s="330"/>
      <c r="E7" s="330"/>
      <c r="F7" s="330"/>
      <c r="G7" s="330"/>
      <c r="H7" s="330" t="s">
        <v>359</v>
      </c>
      <c r="I7" s="330"/>
      <c r="J7" s="330"/>
      <c r="K7" s="330"/>
      <c r="L7" s="331"/>
      <c r="M7" s="331"/>
      <c r="N7" s="331"/>
      <c r="O7" s="332"/>
      <c r="P7" s="333"/>
      <c r="Q7" s="331"/>
      <c r="R7" s="331"/>
      <c r="S7" s="331"/>
      <c r="T7" s="331"/>
      <c r="U7" s="331"/>
      <c r="V7" s="331"/>
      <c r="W7" s="334"/>
      <c r="X7" s="334"/>
      <c r="Y7" s="334"/>
      <c r="Z7" s="334"/>
      <c r="AA7" s="334"/>
      <c r="AB7" s="334"/>
      <c r="AC7" s="332"/>
      <c r="AD7" s="333"/>
      <c r="AE7" s="334"/>
      <c r="AF7" s="334"/>
      <c r="AG7" s="330"/>
      <c r="AH7" s="330"/>
      <c r="AI7" s="330"/>
      <c r="AJ7" s="330"/>
      <c r="AK7" s="330"/>
      <c r="AL7" s="330"/>
      <c r="AM7" s="330"/>
      <c r="AN7" s="330"/>
      <c r="AO7" s="335"/>
      <c r="AP7" s="332"/>
      <c r="AQ7" s="333"/>
      <c r="AR7" s="336"/>
      <c r="AS7" s="336"/>
      <c r="AT7" s="336"/>
      <c r="AU7" s="336"/>
      <c r="AV7" s="336"/>
      <c r="AW7" s="336"/>
      <c r="AX7" s="336"/>
      <c r="AY7" s="336"/>
      <c r="AZ7" s="336"/>
      <c r="BA7" s="337"/>
      <c r="BB7" s="338"/>
      <c r="BC7" s="339"/>
    </row>
    <row r="8" spans="1:56" s="77" customFormat="1" ht="24.75" customHeight="1">
      <c r="A8" s="208">
        <v>1</v>
      </c>
      <c r="B8" s="314" t="s">
        <v>5</v>
      </c>
      <c r="C8" s="206">
        <v>94696.5046621465</v>
      </c>
      <c r="D8" s="206">
        <v>7.050242444408926</v>
      </c>
      <c r="E8" s="206">
        <v>4.873044681616252</v>
      </c>
      <c r="F8" s="206">
        <v>2.680735962193789</v>
      </c>
      <c r="G8" s="206">
        <v>1.417277801049533</v>
      </c>
      <c r="H8" s="206">
        <v>6828.385255852999</v>
      </c>
      <c r="I8" s="206">
        <v>765.7296425240509</v>
      </c>
      <c r="J8" s="206">
        <v>3.687880859957809</v>
      </c>
      <c r="K8" s="206">
        <v>0.16806611748540093</v>
      </c>
      <c r="L8" s="206">
        <v>30.428564475234275</v>
      </c>
      <c r="M8" s="206">
        <v>10.185385617960854</v>
      </c>
      <c r="N8" s="206">
        <v>0.5834228932994218</v>
      </c>
      <c r="O8" s="341">
        <v>1</v>
      </c>
      <c r="P8" s="314" t="s">
        <v>5</v>
      </c>
      <c r="Q8" s="206" t="s">
        <v>4</v>
      </c>
      <c r="R8" s="206" t="s">
        <v>4</v>
      </c>
      <c r="S8" s="206" t="s">
        <v>4</v>
      </c>
      <c r="T8" s="206" t="s">
        <v>4</v>
      </c>
      <c r="U8" s="206" t="s">
        <v>4</v>
      </c>
      <c r="V8" s="206" t="s">
        <v>4</v>
      </c>
      <c r="W8" s="206" t="s">
        <v>4</v>
      </c>
      <c r="X8" s="206">
        <v>26.998386717091194</v>
      </c>
      <c r="Y8" s="206">
        <v>52.793298300946205</v>
      </c>
      <c r="Z8" s="206">
        <v>10.004540026435173</v>
      </c>
      <c r="AA8" s="206" t="s">
        <v>4</v>
      </c>
      <c r="AB8" s="206">
        <v>1321.3073288396545</v>
      </c>
      <c r="AC8" s="341">
        <v>1</v>
      </c>
      <c r="AD8" s="314" t="s">
        <v>5</v>
      </c>
      <c r="AE8" s="206" t="s">
        <v>4</v>
      </c>
      <c r="AF8" s="206" t="s">
        <v>4</v>
      </c>
      <c r="AG8" s="206" t="s">
        <v>4</v>
      </c>
      <c r="AH8" s="206">
        <v>33.25053147676242</v>
      </c>
      <c r="AI8" s="206">
        <v>1412.0264127680994</v>
      </c>
      <c r="AJ8" s="206">
        <v>1112.084968927698</v>
      </c>
      <c r="AK8" s="206">
        <v>788.4448651540595</v>
      </c>
      <c r="AL8" s="206" t="s">
        <v>4</v>
      </c>
      <c r="AM8" s="206">
        <v>5.343563379116619</v>
      </c>
      <c r="AN8" s="206" t="s">
        <v>4</v>
      </c>
      <c r="AO8" s="340">
        <v>0</v>
      </c>
      <c r="AP8" s="341">
        <v>1</v>
      </c>
      <c r="AQ8" s="314" t="s">
        <v>5</v>
      </c>
      <c r="AR8" s="206">
        <v>107114.10031416158</v>
      </c>
      <c r="AS8" s="206">
        <v>78206.14380572218</v>
      </c>
      <c r="AT8" s="206">
        <v>26.48940787018836</v>
      </c>
      <c r="AU8" s="206" t="s">
        <v>4</v>
      </c>
      <c r="AV8" s="206">
        <v>1745.0087717571103</v>
      </c>
      <c r="AW8" s="206">
        <v>4729.883555048792</v>
      </c>
      <c r="AX8" s="206">
        <v>2699.415095135927</v>
      </c>
      <c r="AY8" s="206" t="s">
        <v>4</v>
      </c>
      <c r="AZ8" s="206">
        <v>9677.05906030418</v>
      </c>
      <c r="BA8" s="209">
        <v>204198.10000999997</v>
      </c>
      <c r="BB8" s="206">
        <v>7261.8</v>
      </c>
      <c r="BC8" s="209">
        <v>196936.30000999998</v>
      </c>
      <c r="BD8" s="219"/>
    </row>
    <row r="9" spans="1:56" s="77" customFormat="1" ht="12" customHeight="1">
      <c r="A9" s="208">
        <v>2</v>
      </c>
      <c r="B9" s="314" t="s">
        <v>6</v>
      </c>
      <c r="C9" s="206">
        <v>0.24260573298684004</v>
      </c>
      <c r="D9" s="206">
        <v>34.43771005484659</v>
      </c>
      <c r="E9" s="206">
        <v>24.204603977550335</v>
      </c>
      <c r="F9" s="206" t="s">
        <v>4</v>
      </c>
      <c r="G9" s="206" t="s">
        <v>4</v>
      </c>
      <c r="H9" s="206">
        <v>59.38936391468373</v>
      </c>
      <c r="I9" s="206">
        <v>18.3912348102482</v>
      </c>
      <c r="J9" s="206" t="s">
        <v>4</v>
      </c>
      <c r="K9" s="206" t="s">
        <v>4</v>
      </c>
      <c r="L9" s="206" t="s">
        <v>4</v>
      </c>
      <c r="M9" s="206">
        <v>131.7571919234418</v>
      </c>
      <c r="N9" s="206" t="s">
        <v>4</v>
      </c>
      <c r="O9" s="341">
        <v>2</v>
      </c>
      <c r="P9" s="314" t="s">
        <v>6</v>
      </c>
      <c r="Q9" s="206" t="s">
        <v>4</v>
      </c>
      <c r="R9" s="206" t="s">
        <v>4</v>
      </c>
      <c r="S9" s="206" t="s">
        <v>4</v>
      </c>
      <c r="T9" s="206">
        <v>898.156915927604</v>
      </c>
      <c r="U9" s="206">
        <v>235.4213769993126</v>
      </c>
      <c r="V9" s="206">
        <v>646.7129454315109</v>
      </c>
      <c r="W9" s="206" t="s">
        <v>4</v>
      </c>
      <c r="X9" s="206">
        <v>71.04782882525866</v>
      </c>
      <c r="Y9" s="206">
        <v>7.0493666916873</v>
      </c>
      <c r="Z9" s="206">
        <v>1.4556518519353878</v>
      </c>
      <c r="AA9" s="206" t="s">
        <v>4</v>
      </c>
      <c r="AB9" s="206">
        <v>19.585869156213942</v>
      </c>
      <c r="AC9" s="341">
        <v>2</v>
      </c>
      <c r="AD9" s="314" t="s">
        <v>6</v>
      </c>
      <c r="AE9" s="206">
        <v>75.4322658455475</v>
      </c>
      <c r="AF9" s="206">
        <v>34.83965159295916</v>
      </c>
      <c r="AG9" s="206" t="s">
        <v>4</v>
      </c>
      <c r="AH9" s="206" t="s">
        <v>4</v>
      </c>
      <c r="AI9" s="206">
        <v>95.10496337580265</v>
      </c>
      <c r="AJ9" s="206">
        <v>82.4351569582717</v>
      </c>
      <c r="AK9" s="206">
        <v>1.9503651559645765</v>
      </c>
      <c r="AL9" s="206">
        <v>2.745749998846138</v>
      </c>
      <c r="AM9" s="206">
        <v>0.6379354364455776</v>
      </c>
      <c r="AN9" s="206">
        <v>6.818725059056233</v>
      </c>
      <c r="AO9" s="340">
        <v>0</v>
      </c>
      <c r="AP9" s="341">
        <v>2</v>
      </c>
      <c r="AQ9" s="314" t="s">
        <v>6</v>
      </c>
      <c r="AR9" s="206">
        <v>2447.820957715097</v>
      </c>
      <c r="AS9" s="206">
        <v>2028.1389135452803</v>
      </c>
      <c r="AT9" s="206" t="s">
        <v>4</v>
      </c>
      <c r="AU9" s="206" t="s">
        <v>4</v>
      </c>
      <c r="AV9" s="206" t="s">
        <v>4</v>
      </c>
      <c r="AW9" s="206">
        <v>33.80179033488384</v>
      </c>
      <c r="AX9" s="206">
        <v>187.69972765028757</v>
      </c>
      <c r="AY9" s="206" t="s">
        <v>4</v>
      </c>
      <c r="AZ9" s="206">
        <v>315.038620754451</v>
      </c>
      <c r="BA9" s="209">
        <v>5012.50001</v>
      </c>
      <c r="BB9" s="206">
        <v>2728.9</v>
      </c>
      <c r="BC9" s="209">
        <v>2283.6000099999997</v>
      </c>
      <c r="BD9" s="219"/>
    </row>
    <row r="10" spans="1:56" s="77" customFormat="1" ht="24" customHeight="1">
      <c r="A10" s="208">
        <v>3</v>
      </c>
      <c r="B10" s="314" t="s">
        <v>168</v>
      </c>
      <c r="C10" s="206" t="s">
        <v>4</v>
      </c>
      <c r="D10" s="206" t="s">
        <v>4</v>
      </c>
      <c r="E10" s="206">
        <v>25.452191654068308</v>
      </c>
      <c r="F10" s="206">
        <v>152.2678085498774</v>
      </c>
      <c r="G10" s="206" t="s">
        <v>4</v>
      </c>
      <c r="H10" s="206">
        <v>189.05146735751643</v>
      </c>
      <c r="I10" s="206" t="s">
        <v>4</v>
      </c>
      <c r="J10" s="206">
        <v>2.100680629655217</v>
      </c>
      <c r="K10" s="206" t="s">
        <v>4</v>
      </c>
      <c r="L10" s="206">
        <v>1055.6545323614944</v>
      </c>
      <c r="M10" s="206">
        <v>209.97202601561193</v>
      </c>
      <c r="N10" s="206">
        <v>1.1806924004555415</v>
      </c>
      <c r="O10" s="341">
        <v>3</v>
      </c>
      <c r="P10" s="314" t="s">
        <v>168</v>
      </c>
      <c r="Q10" s="206">
        <v>0.6367699834173852</v>
      </c>
      <c r="R10" s="206">
        <v>160.81495469657062</v>
      </c>
      <c r="S10" s="206">
        <v>2.517992623908075</v>
      </c>
      <c r="T10" s="206" t="s">
        <v>4</v>
      </c>
      <c r="U10" s="206" t="s">
        <v>4</v>
      </c>
      <c r="V10" s="206" t="s">
        <v>4</v>
      </c>
      <c r="W10" s="206" t="s">
        <v>4</v>
      </c>
      <c r="X10" s="206">
        <v>132.93577420938945</v>
      </c>
      <c r="Y10" s="206" t="s">
        <v>4</v>
      </c>
      <c r="Z10" s="206" t="s">
        <v>4</v>
      </c>
      <c r="AA10" s="206">
        <v>68.82020949374352</v>
      </c>
      <c r="AB10" s="206" t="s">
        <v>4</v>
      </c>
      <c r="AC10" s="341">
        <v>3</v>
      </c>
      <c r="AD10" s="314" t="s">
        <v>168</v>
      </c>
      <c r="AE10" s="206" t="s">
        <v>4</v>
      </c>
      <c r="AF10" s="206" t="s">
        <v>4</v>
      </c>
      <c r="AG10" s="206" t="s">
        <v>4</v>
      </c>
      <c r="AH10" s="206" t="s">
        <v>4</v>
      </c>
      <c r="AI10" s="206">
        <v>14.026998425261116</v>
      </c>
      <c r="AJ10" s="206">
        <v>6.1982134882589595</v>
      </c>
      <c r="AK10" s="206" t="s">
        <v>4</v>
      </c>
      <c r="AL10" s="206" t="s">
        <v>4</v>
      </c>
      <c r="AM10" s="206" t="s">
        <v>4</v>
      </c>
      <c r="AN10" s="206" t="s">
        <v>4</v>
      </c>
      <c r="AO10" s="340">
        <v>0</v>
      </c>
      <c r="AP10" s="341">
        <v>3</v>
      </c>
      <c r="AQ10" s="314" t="s">
        <v>168</v>
      </c>
      <c r="AR10" s="206">
        <v>2021.6331851596876</v>
      </c>
      <c r="AS10" s="206">
        <v>23.530056158321024</v>
      </c>
      <c r="AT10" s="206" t="s">
        <v>4</v>
      </c>
      <c r="AU10" s="206" t="s">
        <v>4</v>
      </c>
      <c r="AV10" s="206" t="s">
        <v>4</v>
      </c>
      <c r="AW10" s="206">
        <v>187.77850750270005</v>
      </c>
      <c r="AX10" s="206">
        <v>583.9582611792916</v>
      </c>
      <c r="AY10" s="206" t="s">
        <v>4</v>
      </c>
      <c r="AZ10" s="206" t="s">
        <v>4</v>
      </c>
      <c r="BA10" s="209">
        <v>2816.9000100000003</v>
      </c>
      <c r="BB10" s="206">
        <v>53.5</v>
      </c>
      <c r="BC10" s="209">
        <v>2763.4000100000003</v>
      </c>
      <c r="BD10" s="219"/>
    </row>
    <row r="11" spans="1:56" s="77" customFormat="1" ht="12.75">
      <c r="A11" s="208">
        <v>4</v>
      </c>
      <c r="B11" s="314" t="s">
        <v>7</v>
      </c>
      <c r="C11" s="206" t="s">
        <v>4</v>
      </c>
      <c r="D11" s="206" t="s">
        <v>4</v>
      </c>
      <c r="E11" s="206"/>
      <c r="F11" s="206">
        <v>440.2061996855953</v>
      </c>
      <c r="G11" s="206" t="s">
        <v>4</v>
      </c>
      <c r="H11" s="206" t="s">
        <v>4</v>
      </c>
      <c r="I11" s="206" t="s">
        <v>4</v>
      </c>
      <c r="J11" s="206" t="s">
        <v>4</v>
      </c>
      <c r="K11" s="206" t="s">
        <v>4</v>
      </c>
      <c r="L11" s="206" t="s">
        <v>4</v>
      </c>
      <c r="M11" s="206">
        <v>109.7935380156009</v>
      </c>
      <c r="N11" s="206">
        <v>360.49254358581874</v>
      </c>
      <c r="O11" s="341">
        <v>4</v>
      </c>
      <c r="P11" s="314" t="s">
        <v>7</v>
      </c>
      <c r="Q11" s="206">
        <v>1.5103442859365293</v>
      </c>
      <c r="R11" s="206">
        <v>0.7533974280813222</v>
      </c>
      <c r="S11" s="206" t="s">
        <v>4</v>
      </c>
      <c r="T11" s="206" t="s">
        <v>4</v>
      </c>
      <c r="U11" s="206" t="s">
        <v>4</v>
      </c>
      <c r="V11" s="206" t="s">
        <v>4</v>
      </c>
      <c r="W11" s="206" t="s">
        <v>4</v>
      </c>
      <c r="X11" s="206">
        <v>1.6960737346137789</v>
      </c>
      <c r="Y11" s="206" t="s">
        <v>4</v>
      </c>
      <c r="Z11" s="206" t="s">
        <v>4</v>
      </c>
      <c r="AA11" s="206" t="s">
        <v>4</v>
      </c>
      <c r="AB11" s="206" t="s">
        <v>4</v>
      </c>
      <c r="AC11" s="341">
        <v>4</v>
      </c>
      <c r="AD11" s="314" t="s">
        <v>7</v>
      </c>
      <c r="AE11" s="206" t="s">
        <v>4</v>
      </c>
      <c r="AF11" s="206" t="s">
        <v>4</v>
      </c>
      <c r="AG11" s="206" t="s">
        <v>4</v>
      </c>
      <c r="AH11" s="206" t="s">
        <v>4</v>
      </c>
      <c r="AI11" s="206" t="s">
        <v>4</v>
      </c>
      <c r="AJ11" s="206" t="s">
        <v>4</v>
      </c>
      <c r="AK11" s="206" t="s">
        <v>4</v>
      </c>
      <c r="AL11" s="206" t="s">
        <v>4</v>
      </c>
      <c r="AM11" s="206" t="s">
        <v>4</v>
      </c>
      <c r="AN11" s="206" t="s">
        <v>4</v>
      </c>
      <c r="AO11" s="340">
        <v>0</v>
      </c>
      <c r="AP11" s="341">
        <v>4</v>
      </c>
      <c r="AQ11" s="314" t="s">
        <v>7</v>
      </c>
      <c r="AR11" s="206">
        <v>914.4533964136035</v>
      </c>
      <c r="AS11" s="206">
        <v>3.843026744429888</v>
      </c>
      <c r="AT11" s="206" t="s">
        <v>4</v>
      </c>
      <c r="AU11" s="206" t="s">
        <v>4</v>
      </c>
      <c r="AV11" s="206">
        <v>37.58881374276915</v>
      </c>
      <c r="AW11" s="206">
        <v>1558.5418117590111</v>
      </c>
      <c r="AX11" s="206">
        <v>-863.6289971733974</v>
      </c>
      <c r="AY11" s="206" t="s">
        <v>4</v>
      </c>
      <c r="AZ11" s="206">
        <v>1162.9019585135845</v>
      </c>
      <c r="BA11" s="209">
        <v>2813.700010000001</v>
      </c>
      <c r="BB11" s="206">
        <v>133.9</v>
      </c>
      <c r="BC11" s="209">
        <v>2679.800010000001</v>
      </c>
      <c r="BD11" s="219"/>
    </row>
    <row r="12" spans="1:56" s="77" customFormat="1" ht="24" customHeight="1">
      <c r="A12" s="208">
        <v>5</v>
      </c>
      <c r="B12" s="314" t="s">
        <v>337</v>
      </c>
      <c r="C12" s="206" t="s">
        <v>4</v>
      </c>
      <c r="D12" s="206">
        <v>8.793573253589328</v>
      </c>
      <c r="E12" s="206">
        <v>8.802641601359246</v>
      </c>
      <c r="F12" s="206">
        <v>29.198637458970975</v>
      </c>
      <c r="G12" s="206">
        <v>2.940385190243968</v>
      </c>
      <c r="H12" s="206">
        <v>10.05108168617487</v>
      </c>
      <c r="I12" s="206">
        <v>77.1527264894195</v>
      </c>
      <c r="J12" s="206" t="s">
        <v>4</v>
      </c>
      <c r="K12" s="206" t="s">
        <v>4</v>
      </c>
      <c r="L12" s="206">
        <v>17.526217513308673</v>
      </c>
      <c r="M12" s="206">
        <v>55.253217169236656</v>
      </c>
      <c r="N12" s="206">
        <v>0.08645789806328251</v>
      </c>
      <c r="O12" s="341">
        <v>5</v>
      </c>
      <c r="P12" s="314" t="s">
        <v>337</v>
      </c>
      <c r="Q12" s="206" t="s">
        <v>4</v>
      </c>
      <c r="R12" s="206">
        <v>11.97970292249392</v>
      </c>
      <c r="S12" s="206">
        <v>3.1160833311486478</v>
      </c>
      <c r="T12" s="206">
        <v>120.23773776155718</v>
      </c>
      <c r="U12" s="206" t="s">
        <v>4</v>
      </c>
      <c r="V12" s="206">
        <v>8.870180959188543</v>
      </c>
      <c r="W12" s="206" t="s">
        <v>4</v>
      </c>
      <c r="X12" s="206">
        <v>856.9608156560488</v>
      </c>
      <c r="Y12" s="206">
        <v>17.59045209975056</v>
      </c>
      <c r="Z12" s="206">
        <v>59.327936322434596</v>
      </c>
      <c r="AA12" s="206" t="s">
        <v>4</v>
      </c>
      <c r="AB12" s="206" t="s">
        <v>4</v>
      </c>
      <c r="AC12" s="341">
        <v>5</v>
      </c>
      <c r="AD12" s="314" t="s">
        <v>337</v>
      </c>
      <c r="AE12" s="206" t="s">
        <v>4</v>
      </c>
      <c r="AF12" s="206" t="s">
        <v>4</v>
      </c>
      <c r="AG12" s="206" t="s">
        <v>4</v>
      </c>
      <c r="AH12" s="206">
        <v>18.892579535800003</v>
      </c>
      <c r="AI12" s="206">
        <v>0.1734144490101189</v>
      </c>
      <c r="AJ12" s="206">
        <v>17.44074100252466</v>
      </c>
      <c r="AK12" s="206">
        <v>18.68500686962646</v>
      </c>
      <c r="AL12" s="206">
        <v>8.895480539205709</v>
      </c>
      <c r="AM12" s="206">
        <v>0.5116678209489727</v>
      </c>
      <c r="AN12" s="206">
        <v>8.681084978081243</v>
      </c>
      <c r="AO12" s="340">
        <v>0</v>
      </c>
      <c r="AP12" s="341">
        <v>5</v>
      </c>
      <c r="AQ12" s="314" t="s">
        <v>337</v>
      </c>
      <c r="AR12" s="206">
        <v>1361.1697570871077</v>
      </c>
      <c r="AS12" s="206">
        <v>434.5631198198355</v>
      </c>
      <c r="AT12" s="206" t="s">
        <v>4</v>
      </c>
      <c r="AU12" s="206" t="s">
        <v>4</v>
      </c>
      <c r="AV12" s="206" t="s">
        <v>4</v>
      </c>
      <c r="AW12" s="206">
        <v>18.089426696231776</v>
      </c>
      <c r="AX12" s="206">
        <v>2.2961433443658605</v>
      </c>
      <c r="AY12" s="206" t="s">
        <v>4</v>
      </c>
      <c r="AZ12" s="206">
        <v>338.3815630524589</v>
      </c>
      <c r="BA12" s="209">
        <v>2154.5000099999997</v>
      </c>
      <c r="BB12" s="206">
        <v>1510.6000000000001</v>
      </c>
      <c r="BC12" s="209">
        <v>643.9000099999996</v>
      </c>
      <c r="BD12" s="219"/>
    </row>
    <row r="13" spans="1:56" s="77" customFormat="1" ht="24.75" customHeight="1">
      <c r="A13" s="208">
        <v>6</v>
      </c>
      <c r="B13" s="314" t="s">
        <v>8</v>
      </c>
      <c r="C13" s="206">
        <v>1280.7487757251797</v>
      </c>
      <c r="D13" s="206">
        <v>5.576922139647069</v>
      </c>
      <c r="E13" s="206">
        <v>3.894888366259435</v>
      </c>
      <c r="F13" s="206" t="s">
        <v>4</v>
      </c>
      <c r="G13" s="206">
        <v>0.19324073577150624</v>
      </c>
      <c r="H13" s="206">
        <v>4495.305668801491</v>
      </c>
      <c r="I13" s="206">
        <v>51.11492713653102</v>
      </c>
      <c r="J13" s="206">
        <v>0.2590332780142856</v>
      </c>
      <c r="K13" s="206">
        <v>1.2985286371063167</v>
      </c>
      <c r="L13" s="206">
        <v>350.05237061999173</v>
      </c>
      <c r="M13" s="206">
        <v>112.56009239322043</v>
      </c>
      <c r="N13" s="206">
        <v>20.413433256200783</v>
      </c>
      <c r="O13" s="341">
        <v>6</v>
      </c>
      <c r="P13" s="314" t="s">
        <v>8</v>
      </c>
      <c r="Q13" s="206" t="s">
        <v>4</v>
      </c>
      <c r="R13" s="206">
        <v>0.4289778136707633</v>
      </c>
      <c r="S13" s="206">
        <v>0.019836969221252086</v>
      </c>
      <c r="T13" s="206">
        <v>82.36125500360247</v>
      </c>
      <c r="U13" s="206" t="s">
        <v>4</v>
      </c>
      <c r="V13" s="206">
        <v>30.678637433897066</v>
      </c>
      <c r="W13" s="206">
        <v>0.06473594329047591</v>
      </c>
      <c r="X13" s="206">
        <v>2454.948369365866</v>
      </c>
      <c r="Y13" s="206">
        <v>302.7600126231139</v>
      </c>
      <c r="Z13" s="206">
        <v>5747.817951468282</v>
      </c>
      <c r="AA13" s="206">
        <v>0.9036195238522179</v>
      </c>
      <c r="AB13" s="206">
        <v>2574.8949911000714</v>
      </c>
      <c r="AC13" s="341">
        <v>6</v>
      </c>
      <c r="AD13" s="314" t="s">
        <v>8</v>
      </c>
      <c r="AE13" s="206">
        <v>296.3632550291764</v>
      </c>
      <c r="AF13" s="206">
        <v>297.74332031879436</v>
      </c>
      <c r="AG13" s="206">
        <v>11.970932046281789</v>
      </c>
      <c r="AH13" s="206">
        <v>797.820799641891</v>
      </c>
      <c r="AI13" s="206">
        <v>1698.103125527573</v>
      </c>
      <c r="AJ13" s="206">
        <v>685.3803773430373</v>
      </c>
      <c r="AK13" s="206">
        <v>458.28978551257205</v>
      </c>
      <c r="AL13" s="206">
        <v>22.771286594762064</v>
      </c>
      <c r="AM13" s="206">
        <v>11.750617806498594</v>
      </c>
      <c r="AN13" s="206">
        <v>123.10992581129062</v>
      </c>
      <c r="AO13" s="340">
        <v>0</v>
      </c>
      <c r="AP13" s="341">
        <v>6</v>
      </c>
      <c r="AQ13" s="314" t="s">
        <v>8</v>
      </c>
      <c r="AR13" s="206">
        <v>21919.63084750352</v>
      </c>
      <c r="AS13" s="206">
        <v>37081.35267191685</v>
      </c>
      <c r="AT13" s="206">
        <v>7.639707924786951</v>
      </c>
      <c r="AU13" s="206" t="s">
        <v>4</v>
      </c>
      <c r="AV13" s="206" t="s">
        <v>4</v>
      </c>
      <c r="AW13" s="206">
        <v>587.043910231395</v>
      </c>
      <c r="AX13" s="206">
        <v>-41.25845174545625</v>
      </c>
      <c r="AY13" s="206" t="s">
        <v>4</v>
      </c>
      <c r="AZ13" s="206">
        <v>5023.591324168912</v>
      </c>
      <c r="BA13" s="209">
        <v>64578.00001</v>
      </c>
      <c r="BB13" s="206">
        <v>34410</v>
      </c>
      <c r="BC13" s="209">
        <v>30168.000010000003</v>
      </c>
      <c r="BD13" s="219"/>
    </row>
    <row r="14" spans="1:56" ht="35.25" customHeight="1">
      <c r="A14" s="199">
        <v>7</v>
      </c>
      <c r="B14" s="314" t="s">
        <v>9</v>
      </c>
      <c r="C14" s="206">
        <v>0.4121449741994695</v>
      </c>
      <c r="D14" s="206">
        <v>0.6223796162667523</v>
      </c>
      <c r="E14" s="206">
        <v>0.41534762900102223</v>
      </c>
      <c r="F14" s="206">
        <v>27.885183875143316</v>
      </c>
      <c r="G14" s="206">
        <v>1.305111900308118</v>
      </c>
      <c r="H14" s="206">
        <v>60.562852834873354</v>
      </c>
      <c r="I14" s="206">
        <v>456.4502702797651</v>
      </c>
      <c r="J14" s="206">
        <v>8.079754273672478</v>
      </c>
      <c r="K14" s="206">
        <v>4.915827173017444</v>
      </c>
      <c r="L14" s="206">
        <v>356.4635658654239</v>
      </c>
      <c r="M14" s="206">
        <v>37.00735160296033</v>
      </c>
      <c r="N14" s="206">
        <v>4.875642574741699</v>
      </c>
      <c r="O14" s="342">
        <v>7</v>
      </c>
      <c r="P14" s="314" t="s">
        <v>9</v>
      </c>
      <c r="Q14" s="206">
        <v>5.227309705239078</v>
      </c>
      <c r="R14" s="206">
        <v>30.00926729781751</v>
      </c>
      <c r="S14" s="206">
        <v>2.8980949337248347</v>
      </c>
      <c r="T14" s="206">
        <v>15.957813713028035</v>
      </c>
      <c r="U14" s="206">
        <v>2.947403643264704</v>
      </c>
      <c r="V14" s="206">
        <v>2.4414508715467567</v>
      </c>
      <c r="W14" s="206">
        <v>5.453675495276518</v>
      </c>
      <c r="X14" s="206">
        <v>4.188039063756418</v>
      </c>
      <c r="Y14" s="206">
        <v>4.198359634109842</v>
      </c>
      <c r="Z14" s="206">
        <v>55.09070545055388</v>
      </c>
      <c r="AA14" s="206">
        <v>10.875052899070935</v>
      </c>
      <c r="AB14" s="206">
        <v>232.8421671473392</v>
      </c>
      <c r="AC14" s="342">
        <v>7</v>
      </c>
      <c r="AD14" s="314" t="s">
        <v>9</v>
      </c>
      <c r="AE14" s="206">
        <v>16.61918907509476</v>
      </c>
      <c r="AF14" s="206">
        <v>12.673038029416091</v>
      </c>
      <c r="AG14" s="206">
        <v>0.14028243452882425</v>
      </c>
      <c r="AH14" s="206">
        <v>16.313680433697446</v>
      </c>
      <c r="AI14" s="206">
        <v>425.8862361344287</v>
      </c>
      <c r="AJ14" s="206">
        <v>275.8819611490388</v>
      </c>
      <c r="AK14" s="206">
        <v>163.45768320510496</v>
      </c>
      <c r="AL14" s="206">
        <v>27.987312133980947</v>
      </c>
      <c r="AM14" s="206">
        <v>28.245011019529116</v>
      </c>
      <c r="AN14" s="206">
        <v>49.024418082621075</v>
      </c>
      <c r="AO14" s="343">
        <v>0</v>
      </c>
      <c r="AP14" s="342">
        <v>7</v>
      </c>
      <c r="AQ14" s="314" t="s">
        <v>9</v>
      </c>
      <c r="AR14" s="206">
        <v>2347.3569203607512</v>
      </c>
      <c r="AS14" s="206">
        <v>22683.685424744363</v>
      </c>
      <c r="AT14" s="206">
        <v>37.735978526028774</v>
      </c>
      <c r="AU14" s="206" t="s">
        <v>4</v>
      </c>
      <c r="AV14" s="206" t="s">
        <v>4</v>
      </c>
      <c r="AW14" s="206">
        <v>136.8221817536436</v>
      </c>
      <c r="AX14" s="206">
        <v>100.87275666068558</v>
      </c>
      <c r="AY14" s="206" t="s">
        <v>4</v>
      </c>
      <c r="AZ14" s="206">
        <v>6843.92674795454</v>
      </c>
      <c r="BA14" s="209">
        <v>32150.400010000016</v>
      </c>
      <c r="BB14" s="206">
        <v>26017.1</v>
      </c>
      <c r="BC14" s="209">
        <v>6133.300010000017</v>
      </c>
      <c r="BD14" s="219"/>
    </row>
    <row r="15" spans="1:56" ht="47.25" customHeight="1">
      <c r="A15" s="199">
        <v>8</v>
      </c>
      <c r="B15" s="314" t="s">
        <v>10</v>
      </c>
      <c r="C15" s="206">
        <v>1.7002838143133991</v>
      </c>
      <c r="D15" s="206">
        <v>1.9019233237175017</v>
      </c>
      <c r="E15" s="206">
        <v>1.427913507610586</v>
      </c>
      <c r="F15" s="206">
        <v>7.972996824290691</v>
      </c>
      <c r="G15" s="206">
        <v>3.0226947007468525</v>
      </c>
      <c r="H15" s="206">
        <v>86.97397543188362</v>
      </c>
      <c r="I15" s="206">
        <v>0.8297869272429204</v>
      </c>
      <c r="J15" s="206">
        <v>448.23364013784396</v>
      </c>
      <c r="K15" s="206">
        <v>60.74479817648372</v>
      </c>
      <c r="L15" s="206">
        <v>109.23820481102074</v>
      </c>
      <c r="M15" s="206">
        <v>162.13124058649564</v>
      </c>
      <c r="N15" s="206">
        <v>13.598348328867225</v>
      </c>
      <c r="O15" s="342">
        <v>8</v>
      </c>
      <c r="P15" s="314" t="s">
        <v>10</v>
      </c>
      <c r="Q15" s="206">
        <v>66.9650279948729</v>
      </c>
      <c r="R15" s="206">
        <v>43.28028862644692</v>
      </c>
      <c r="S15" s="206">
        <v>25.77364960717485</v>
      </c>
      <c r="T15" s="206">
        <v>64.98916031014102</v>
      </c>
      <c r="U15" s="206" t="s">
        <v>4</v>
      </c>
      <c r="V15" s="206">
        <v>1.6307185976123086</v>
      </c>
      <c r="W15" s="206">
        <v>4.746597034880274</v>
      </c>
      <c r="X15" s="206">
        <v>4160.301648678484</v>
      </c>
      <c r="Y15" s="206">
        <v>159.5723094919684</v>
      </c>
      <c r="Z15" s="206">
        <v>295.3806243966013</v>
      </c>
      <c r="AA15" s="206">
        <v>12.020656021759624</v>
      </c>
      <c r="AB15" s="206">
        <v>507.5630490984573</v>
      </c>
      <c r="AC15" s="342">
        <v>8</v>
      </c>
      <c r="AD15" s="314" t="s">
        <v>10</v>
      </c>
      <c r="AE15" s="206">
        <v>38.43607477553731</v>
      </c>
      <c r="AF15" s="206">
        <v>40.69517440947402</v>
      </c>
      <c r="AG15" s="206">
        <v>0.09645471367008222</v>
      </c>
      <c r="AH15" s="206">
        <v>51.49352967486693</v>
      </c>
      <c r="AI15" s="206">
        <v>95.74705768868102</v>
      </c>
      <c r="AJ15" s="206">
        <v>90.69843843504239</v>
      </c>
      <c r="AK15" s="206">
        <v>10.156815799189355</v>
      </c>
      <c r="AL15" s="206">
        <v>48.014119409119864</v>
      </c>
      <c r="AM15" s="206">
        <v>83.55035396825252</v>
      </c>
      <c r="AN15" s="206">
        <v>35.1776573065792</v>
      </c>
      <c r="AO15" s="343">
        <v>0</v>
      </c>
      <c r="AP15" s="342">
        <v>8</v>
      </c>
      <c r="AQ15" s="314" t="s">
        <v>10</v>
      </c>
      <c r="AR15" s="206">
        <v>6734.074783493709</v>
      </c>
      <c r="AS15" s="206">
        <v>3951.798734412441</v>
      </c>
      <c r="AT15" s="206">
        <v>0.759849479474627</v>
      </c>
      <c r="AU15" s="206" t="s">
        <v>4</v>
      </c>
      <c r="AV15" s="206" t="s">
        <v>4</v>
      </c>
      <c r="AW15" s="206">
        <v>48.54746305656718</v>
      </c>
      <c r="AX15" s="206">
        <v>43.640621756723434</v>
      </c>
      <c r="AY15" s="206" t="s">
        <v>4</v>
      </c>
      <c r="AZ15" s="206">
        <v>254.17855780108658</v>
      </c>
      <c r="BA15" s="209">
        <v>11033.000010000002</v>
      </c>
      <c r="BB15" s="206">
        <v>9873.300000000001</v>
      </c>
      <c r="BC15" s="209">
        <v>1159.7000100000005</v>
      </c>
      <c r="BD15" s="219"/>
    </row>
    <row r="16" spans="1:56" ht="25.5" customHeight="1">
      <c r="A16" s="199">
        <v>9</v>
      </c>
      <c r="B16" s="314" t="s">
        <v>11</v>
      </c>
      <c r="C16" s="206">
        <v>2.800461614947253</v>
      </c>
      <c r="D16" s="206">
        <v>6.92746155600923</v>
      </c>
      <c r="E16" s="206">
        <v>2.1771435813451445</v>
      </c>
      <c r="F16" s="206">
        <v>20.260749650419076</v>
      </c>
      <c r="G16" s="206">
        <v>2.9604565732308887</v>
      </c>
      <c r="H16" s="206">
        <v>56.757039233923685</v>
      </c>
      <c r="I16" s="206">
        <v>4.529650950488029</v>
      </c>
      <c r="J16" s="206">
        <v>27.671554416657482</v>
      </c>
      <c r="K16" s="206">
        <v>24.275465958572564</v>
      </c>
      <c r="L16" s="206">
        <v>100.84022685342607</v>
      </c>
      <c r="M16" s="206">
        <v>33.2519140601447</v>
      </c>
      <c r="N16" s="206">
        <v>11.51857690076205</v>
      </c>
      <c r="O16" s="342">
        <v>9</v>
      </c>
      <c r="P16" s="314" t="s">
        <v>11</v>
      </c>
      <c r="Q16" s="206">
        <v>14.020564838926282</v>
      </c>
      <c r="R16" s="206">
        <v>36.12801232437844</v>
      </c>
      <c r="S16" s="206">
        <v>2.439439530348018</v>
      </c>
      <c r="T16" s="206">
        <v>83.5036977933834</v>
      </c>
      <c r="U16" s="206">
        <v>125.44480922056002</v>
      </c>
      <c r="V16" s="206">
        <v>9.100406456695998</v>
      </c>
      <c r="W16" s="206">
        <v>11.49902613854946</v>
      </c>
      <c r="X16" s="206">
        <v>55.101437985836654</v>
      </c>
      <c r="Y16" s="206">
        <v>27.65869720399766</v>
      </c>
      <c r="Z16" s="206">
        <v>289.17113235115033</v>
      </c>
      <c r="AA16" s="206">
        <v>5.852749996041766</v>
      </c>
      <c r="AB16" s="206">
        <v>92.64940126733259</v>
      </c>
      <c r="AC16" s="342">
        <v>9</v>
      </c>
      <c r="AD16" s="314" t="s">
        <v>11</v>
      </c>
      <c r="AE16" s="206">
        <v>5.119614481031528</v>
      </c>
      <c r="AF16" s="206">
        <v>13.006469777583396</v>
      </c>
      <c r="AG16" s="206">
        <v>12.827315389114796</v>
      </c>
      <c r="AH16" s="206">
        <v>6.334225466841223</v>
      </c>
      <c r="AI16" s="206">
        <v>74.5251158473312</v>
      </c>
      <c r="AJ16" s="206">
        <v>152.77043835615214</v>
      </c>
      <c r="AK16" s="206">
        <v>30.795356570399285</v>
      </c>
      <c r="AL16" s="206">
        <v>51.69733204911722</v>
      </c>
      <c r="AM16" s="206">
        <v>43.15745654248633</v>
      </c>
      <c r="AN16" s="206">
        <v>6.826916551831331</v>
      </c>
      <c r="AO16" s="343">
        <v>0</v>
      </c>
      <c r="AP16" s="342">
        <v>9</v>
      </c>
      <c r="AQ16" s="314" t="s">
        <v>11</v>
      </c>
      <c r="AR16" s="206">
        <v>1443.6023692262715</v>
      </c>
      <c r="AS16" s="206">
        <v>320.562046438881</v>
      </c>
      <c r="AT16" s="206">
        <v>0.5885440186434903</v>
      </c>
      <c r="AU16" s="206" t="s">
        <v>4</v>
      </c>
      <c r="AV16" s="206" t="s">
        <v>4</v>
      </c>
      <c r="AW16" s="206">
        <v>129.48541763674308</v>
      </c>
      <c r="AX16" s="206">
        <v>-2.650977295100723</v>
      </c>
      <c r="AY16" s="206" t="s">
        <v>4</v>
      </c>
      <c r="AZ16" s="206">
        <v>2.6126099745610314</v>
      </c>
      <c r="BA16" s="209">
        <v>1894.2000099999993</v>
      </c>
      <c r="BB16" s="206">
        <v>733.2</v>
      </c>
      <c r="BC16" s="209">
        <v>1161.0000099999993</v>
      </c>
      <c r="BD16" s="219"/>
    </row>
    <row r="17" spans="1:56" ht="37.5" customHeight="1">
      <c r="A17" s="199">
        <v>10</v>
      </c>
      <c r="B17" s="316" t="s">
        <v>345</v>
      </c>
      <c r="C17" s="206">
        <v>2530.0889854064867</v>
      </c>
      <c r="D17" s="206">
        <v>276.0042533599167</v>
      </c>
      <c r="E17" s="206">
        <v>75.48059799629392</v>
      </c>
      <c r="F17" s="206">
        <v>490.6834384591397</v>
      </c>
      <c r="G17" s="206">
        <v>134.96433211257462</v>
      </c>
      <c r="H17" s="206">
        <v>152.60809279911362</v>
      </c>
      <c r="I17" s="206">
        <v>86.56823725932554</v>
      </c>
      <c r="J17" s="206">
        <v>64.63754629646384</v>
      </c>
      <c r="K17" s="206">
        <v>61.964972440205386</v>
      </c>
      <c r="L17" s="206">
        <v>801.2114683838923</v>
      </c>
      <c r="M17" s="206">
        <v>118.96568663623297</v>
      </c>
      <c r="N17" s="206">
        <v>97.63662530111678</v>
      </c>
      <c r="O17" s="342">
        <v>10</v>
      </c>
      <c r="P17" s="316" t="s">
        <v>345</v>
      </c>
      <c r="Q17" s="206">
        <v>262.85810620670645</v>
      </c>
      <c r="R17" s="206">
        <v>176.20972417031706</v>
      </c>
      <c r="S17" s="206">
        <v>1.119029649712779</v>
      </c>
      <c r="T17" s="206">
        <v>1164.657610255296</v>
      </c>
      <c r="U17" s="206">
        <v>86.40212867538705</v>
      </c>
      <c r="V17" s="206">
        <v>408.31274075511294</v>
      </c>
      <c r="W17" s="206">
        <v>120.13808701868389</v>
      </c>
      <c r="X17" s="206">
        <v>7221.938882547234</v>
      </c>
      <c r="Y17" s="206">
        <v>828.2496805601223</v>
      </c>
      <c r="Z17" s="206">
        <v>7784.577515572904</v>
      </c>
      <c r="AA17" s="206">
        <v>304.36009594038217</v>
      </c>
      <c r="AB17" s="206">
        <v>18.405668259400183</v>
      </c>
      <c r="AC17" s="342">
        <v>10</v>
      </c>
      <c r="AD17" s="316" t="s">
        <v>345</v>
      </c>
      <c r="AE17" s="206">
        <v>6145.917835648191</v>
      </c>
      <c r="AF17" s="206">
        <v>877.3179461941509</v>
      </c>
      <c r="AG17" s="206">
        <v>21.12666641692235</v>
      </c>
      <c r="AH17" s="206">
        <v>649.2611453984812</v>
      </c>
      <c r="AI17" s="206">
        <v>698.3641213687235</v>
      </c>
      <c r="AJ17" s="206">
        <v>24.25541936065799</v>
      </c>
      <c r="AK17" s="206">
        <v>476.9326869643649</v>
      </c>
      <c r="AL17" s="206">
        <v>3.7768060015889238</v>
      </c>
      <c r="AM17" s="206">
        <v>115.02384719378443</v>
      </c>
      <c r="AN17" s="206">
        <v>77.19249460947817</v>
      </c>
      <c r="AO17" s="343">
        <v>0</v>
      </c>
      <c r="AP17" s="342">
        <v>10</v>
      </c>
      <c r="AQ17" s="316" t="s">
        <v>345</v>
      </c>
      <c r="AR17" s="206">
        <v>32357.258463358674</v>
      </c>
      <c r="AS17" s="206">
        <v>33800.07524516114</v>
      </c>
      <c r="AT17" s="206">
        <v>84.20485740709098</v>
      </c>
      <c r="AU17" s="206" t="s">
        <v>4</v>
      </c>
      <c r="AV17" s="206" t="s">
        <v>4</v>
      </c>
      <c r="AW17" s="206">
        <v>9478.85022372361</v>
      </c>
      <c r="AX17" s="206">
        <v>1277.6503468796084</v>
      </c>
      <c r="AY17" s="206" t="s">
        <v>4</v>
      </c>
      <c r="AZ17" s="206">
        <v>5624.560873469867</v>
      </c>
      <c r="BA17" s="209">
        <v>82622.60001</v>
      </c>
      <c r="BB17" s="206">
        <v>73433.29999999999</v>
      </c>
      <c r="BC17" s="209">
        <v>9189.300010000006</v>
      </c>
      <c r="BD17" s="219"/>
    </row>
    <row r="18" spans="1:56" ht="24" customHeight="1">
      <c r="A18" s="199">
        <v>11</v>
      </c>
      <c r="B18" s="316" t="s">
        <v>346</v>
      </c>
      <c r="C18" s="206">
        <v>54.82802637752409</v>
      </c>
      <c r="D18" s="206">
        <v>1.9980871163509464</v>
      </c>
      <c r="E18" s="206">
        <v>1.500110728566877</v>
      </c>
      <c r="F18" s="206">
        <v>2.160507718296506</v>
      </c>
      <c r="G18" s="206">
        <v>0.41347997350433857</v>
      </c>
      <c r="H18" s="206">
        <v>350.72138507864867</v>
      </c>
      <c r="I18" s="206">
        <v>12.268962418136146</v>
      </c>
      <c r="J18" s="206">
        <v>0.49883149767686275</v>
      </c>
      <c r="K18" s="206">
        <v>0.9168985143125831</v>
      </c>
      <c r="L18" s="206">
        <v>16.00856981648508</v>
      </c>
      <c r="M18" s="206">
        <v>3088.493337744263</v>
      </c>
      <c r="N18" s="206">
        <v>4.2163243717896</v>
      </c>
      <c r="O18" s="342">
        <v>11</v>
      </c>
      <c r="P18" s="316" t="s">
        <v>346</v>
      </c>
      <c r="Q18" s="206" t="s">
        <v>4</v>
      </c>
      <c r="R18" s="206">
        <v>53.97193080514696</v>
      </c>
      <c r="S18" s="206">
        <v>0.33107449061942906</v>
      </c>
      <c r="T18" s="206">
        <v>430.4878018626875</v>
      </c>
      <c r="U18" s="206" t="s">
        <v>4</v>
      </c>
      <c r="V18" s="206">
        <v>1.1757048441519062</v>
      </c>
      <c r="W18" s="206">
        <v>0.41554927861857777</v>
      </c>
      <c r="X18" s="206">
        <v>13085.671813618492</v>
      </c>
      <c r="Y18" s="206">
        <v>495.58018319503435</v>
      </c>
      <c r="Z18" s="206">
        <v>2599.607353400588</v>
      </c>
      <c r="AA18" s="206">
        <v>0.16572751316288953</v>
      </c>
      <c r="AB18" s="206">
        <v>271.54573951855974</v>
      </c>
      <c r="AC18" s="342">
        <v>11</v>
      </c>
      <c r="AD18" s="316" t="s">
        <v>346</v>
      </c>
      <c r="AE18" s="206">
        <v>714.8254736528573</v>
      </c>
      <c r="AF18" s="206">
        <v>237.0206038394103</v>
      </c>
      <c r="AG18" s="206">
        <v>0.3377719776119612</v>
      </c>
      <c r="AH18" s="206">
        <v>630.0556666344763</v>
      </c>
      <c r="AI18" s="206">
        <v>20.147479571324787</v>
      </c>
      <c r="AJ18" s="206">
        <v>23.23197183551545</v>
      </c>
      <c r="AK18" s="206">
        <v>3.4903040253808335</v>
      </c>
      <c r="AL18" s="206">
        <v>7.597648237414186</v>
      </c>
      <c r="AM18" s="206">
        <v>17.28748758256695</v>
      </c>
      <c r="AN18" s="206">
        <v>29.717768820895397</v>
      </c>
      <c r="AO18" s="343">
        <v>0</v>
      </c>
      <c r="AP18" s="342">
        <v>11</v>
      </c>
      <c r="AQ18" s="316" t="s">
        <v>346</v>
      </c>
      <c r="AR18" s="206">
        <v>22156.72106656473</v>
      </c>
      <c r="AS18" s="206">
        <v>5007.191758291576</v>
      </c>
      <c r="AT18" s="206">
        <v>13.382547107357858</v>
      </c>
      <c r="AU18" s="206" t="s">
        <v>4</v>
      </c>
      <c r="AV18" s="206" t="s">
        <v>4</v>
      </c>
      <c r="AW18" s="206">
        <v>877.0943325616446</v>
      </c>
      <c r="AX18" s="206">
        <v>-362.3619802869384</v>
      </c>
      <c r="AY18" s="206" t="s">
        <v>4</v>
      </c>
      <c r="AZ18" s="206">
        <v>2404.272285761639</v>
      </c>
      <c r="BA18" s="209">
        <v>30096.30001000001</v>
      </c>
      <c r="BB18" s="206">
        <v>13565.300000000001</v>
      </c>
      <c r="BC18" s="209">
        <v>16531.00001000001</v>
      </c>
      <c r="BD18" s="219"/>
    </row>
    <row r="19" spans="1:56" ht="12.75">
      <c r="A19" s="199">
        <v>12</v>
      </c>
      <c r="B19" s="316" t="s">
        <v>12</v>
      </c>
      <c r="C19" s="206">
        <v>2.2816971815038016</v>
      </c>
      <c r="D19" s="206">
        <v>1.2983375428107842</v>
      </c>
      <c r="E19" s="206">
        <v>0.8997760036818289</v>
      </c>
      <c r="F19" s="206">
        <v>6.977849519685996</v>
      </c>
      <c r="G19" s="206">
        <v>2.8768920003688603</v>
      </c>
      <c r="H19" s="206">
        <v>95.31772572873636</v>
      </c>
      <c r="I19" s="206">
        <v>2.6143823184060873</v>
      </c>
      <c r="J19" s="206">
        <v>2.1941503527588075</v>
      </c>
      <c r="K19" s="206">
        <v>2.7998044565911506</v>
      </c>
      <c r="L19" s="206">
        <v>55.51180821751362</v>
      </c>
      <c r="M19" s="206">
        <v>299.2210276608983</v>
      </c>
      <c r="N19" s="206">
        <v>39546.87351132395</v>
      </c>
      <c r="O19" s="342">
        <v>12</v>
      </c>
      <c r="P19" s="314" t="s">
        <v>12</v>
      </c>
      <c r="Q19" s="206" t="s">
        <v>4</v>
      </c>
      <c r="R19" s="206">
        <v>122.61989400274541</v>
      </c>
      <c r="S19" s="206">
        <v>7.484960914740031</v>
      </c>
      <c r="T19" s="206">
        <v>232.7695552051068</v>
      </c>
      <c r="U19" s="206" t="s">
        <v>4</v>
      </c>
      <c r="V19" s="206">
        <v>3.022265488335931</v>
      </c>
      <c r="W19" s="206">
        <v>20.139328370862376</v>
      </c>
      <c r="X19" s="206">
        <v>10605.165575721216</v>
      </c>
      <c r="Y19" s="206">
        <v>50.693396564894286</v>
      </c>
      <c r="Z19" s="206">
        <v>19.64267213173033</v>
      </c>
      <c r="AA19" s="206">
        <v>41.45164385853949</v>
      </c>
      <c r="AB19" s="206">
        <v>9.630516560287653</v>
      </c>
      <c r="AC19" s="342">
        <v>12</v>
      </c>
      <c r="AD19" s="314" t="s">
        <v>12</v>
      </c>
      <c r="AE19" s="206">
        <v>9.422138418670357</v>
      </c>
      <c r="AF19" s="206">
        <v>697.674300010257</v>
      </c>
      <c r="AG19" s="206" t="s">
        <v>4</v>
      </c>
      <c r="AH19" s="206">
        <v>112.63281191718944</v>
      </c>
      <c r="AI19" s="206">
        <v>303.6563308678394</v>
      </c>
      <c r="AJ19" s="206">
        <v>4.47900595887566</v>
      </c>
      <c r="AK19" s="206">
        <v>5.084230470684241</v>
      </c>
      <c r="AL19" s="206">
        <v>3.071101245278912</v>
      </c>
      <c r="AM19" s="206">
        <v>7.043193206089641</v>
      </c>
      <c r="AN19" s="206" t="s">
        <v>4</v>
      </c>
      <c r="AO19" s="343">
        <v>0</v>
      </c>
      <c r="AP19" s="342">
        <v>12</v>
      </c>
      <c r="AQ19" s="314" t="s">
        <v>12</v>
      </c>
      <c r="AR19" s="206">
        <v>52274.62417915454</v>
      </c>
      <c r="AS19" s="206">
        <v>8.74812725629963</v>
      </c>
      <c r="AT19" s="206" t="s">
        <v>4</v>
      </c>
      <c r="AU19" s="206" t="s">
        <v>4</v>
      </c>
      <c r="AV19" s="206" t="s">
        <v>4</v>
      </c>
      <c r="AW19" s="206">
        <v>919.476641934926</v>
      </c>
      <c r="AX19" s="206">
        <v>-4019.8699781703026</v>
      </c>
      <c r="AY19" s="206" t="s">
        <v>4</v>
      </c>
      <c r="AZ19" s="206">
        <v>48671.62103982453</v>
      </c>
      <c r="BA19" s="209">
        <v>97854.60001</v>
      </c>
      <c r="BB19" s="206">
        <v>18002.100000000002</v>
      </c>
      <c r="BC19" s="209">
        <v>79852.50000999999</v>
      </c>
      <c r="BD19" s="219"/>
    </row>
    <row r="20" spans="1:56" ht="24" customHeight="1">
      <c r="A20" s="199">
        <v>13</v>
      </c>
      <c r="B20" s="316" t="s">
        <v>13</v>
      </c>
      <c r="C20" s="206">
        <v>1453.6108365054486</v>
      </c>
      <c r="D20" s="206">
        <v>63.5827178308894</v>
      </c>
      <c r="E20" s="206">
        <v>21.658674045949695</v>
      </c>
      <c r="F20" s="206">
        <v>58.084483569135436</v>
      </c>
      <c r="G20" s="206">
        <v>3.2113646951211035</v>
      </c>
      <c r="H20" s="206">
        <v>158.40021032442908</v>
      </c>
      <c r="I20" s="206">
        <v>35.76554154116389</v>
      </c>
      <c r="J20" s="206">
        <v>13.162557709758929</v>
      </c>
      <c r="K20" s="206">
        <v>23.239520406906152</v>
      </c>
      <c r="L20" s="206">
        <v>190.61792404735166</v>
      </c>
      <c r="M20" s="206">
        <v>557.7508006296782</v>
      </c>
      <c r="N20" s="206">
        <v>61.245942222248985</v>
      </c>
      <c r="O20" s="342">
        <v>13</v>
      </c>
      <c r="P20" s="314" t="s">
        <v>13</v>
      </c>
      <c r="Q20" s="206">
        <v>531.2312852836426</v>
      </c>
      <c r="R20" s="206">
        <v>315.64812257458135</v>
      </c>
      <c r="S20" s="206">
        <v>1.9018846649709726</v>
      </c>
      <c r="T20" s="206">
        <v>724.9355516190446</v>
      </c>
      <c r="U20" s="206">
        <v>66.8593643923026</v>
      </c>
      <c r="V20" s="206">
        <v>34.451491941732705</v>
      </c>
      <c r="W20" s="206">
        <v>63.96944287924807</v>
      </c>
      <c r="X20" s="206">
        <v>2230.720458476626</v>
      </c>
      <c r="Y20" s="206">
        <v>24.25649272772301</v>
      </c>
      <c r="Z20" s="206">
        <v>247.363015455329</v>
      </c>
      <c r="AA20" s="206">
        <v>3.630428103514157</v>
      </c>
      <c r="AB20" s="206">
        <v>39.3917436977143</v>
      </c>
      <c r="AC20" s="342">
        <v>13</v>
      </c>
      <c r="AD20" s="314" t="s">
        <v>13</v>
      </c>
      <c r="AE20" s="206">
        <v>74.58535021050393</v>
      </c>
      <c r="AF20" s="206">
        <v>114.71924724234569</v>
      </c>
      <c r="AG20" s="206">
        <v>1.0930688640845934</v>
      </c>
      <c r="AH20" s="206">
        <v>54.295066716458145</v>
      </c>
      <c r="AI20" s="206">
        <v>0.6604576631406673</v>
      </c>
      <c r="AJ20" s="206">
        <v>6.444113632320407</v>
      </c>
      <c r="AK20" s="206">
        <v>8.274742993087376</v>
      </c>
      <c r="AL20" s="206">
        <v>7.318497144540713</v>
      </c>
      <c r="AM20" s="206">
        <v>88.9100154059311</v>
      </c>
      <c r="AN20" s="206">
        <v>104.1464005004311</v>
      </c>
      <c r="AO20" s="343">
        <v>0</v>
      </c>
      <c r="AP20" s="342">
        <v>13</v>
      </c>
      <c r="AQ20" s="314" t="s">
        <v>13</v>
      </c>
      <c r="AR20" s="206">
        <v>7385.147311946345</v>
      </c>
      <c r="AS20" s="206">
        <v>3740.8817252207873</v>
      </c>
      <c r="AT20" s="206">
        <v>0.07543974073089246</v>
      </c>
      <c r="AU20" s="206" t="s">
        <v>4</v>
      </c>
      <c r="AV20" s="206" t="s">
        <v>4</v>
      </c>
      <c r="AW20" s="206">
        <v>186.22897524359232</v>
      </c>
      <c r="AX20" s="206">
        <v>1790.4377272319753</v>
      </c>
      <c r="AY20" s="206" t="s">
        <v>4</v>
      </c>
      <c r="AZ20" s="206">
        <v>724.0288306165721</v>
      </c>
      <c r="BA20" s="209">
        <v>13826.800010000003</v>
      </c>
      <c r="BB20" s="206">
        <v>11586</v>
      </c>
      <c r="BC20" s="209">
        <v>2240.8000100000027</v>
      </c>
      <c r="BD20" s="219"/>
    </row>
    <row r="21" spans="1:56" ht="61.5" customHeight="1">
      <c r="A21" s="199">
        <v>14</v>
      </c>
      <c r="B21" s="316" t="s">
        <v>206</v>
      </c>
      <c r="C21" s="206">
        <v>7554.163634442793</v>
      </c>
      <c r="D21" s="206">
        <v>56.56563979181684</v>
      </c>
      <c r="E21" s="206">
        <v>47.66066520694676</v>
      </c>
      <c r="F21" s="206">
        <v>66.68503012766529</v>
      </c>
      <c r="G21" s="206">
        <v>84.75050334319641</v>
      </c>
      <c r="H21" s="206">
        <v>308.6326329974489</v>
      </c>
      <c r="I21" s="206">
        <v>30.718232500466115</v>
      </c>
      <c r="J21" s="206">
        <v>19.08709120160985</v>
      </c>
      <c r="K21" s="206">
        <v>38.273282435909685</v>
      </c>
      <c r="L21" s="206">
        <v>507.35053891261106</v>
      </c>
      <c r="M21" s="206">
        <v>527.0328741413715</v>
      </c>
      <c r="N21" s="206">
        <v>70.27806777874483</v>
      </c>
      <c r="O21" s="342">
        <v>14</v>
      </c>
      <c r="P21" s="316" t="s">
        <v>206</v>
      </c>
      <c r="Q21" s="206">
        <v>140.52309403192137</v>
      </c>
      <c r="R21" s="206">
        <v>345.02876566707334</v>
      </c>
      <c r="S21" s="206">
        <v>3.081430559308138</v>
      </c>
      <c r="T21" s="206">
        <v>4117.048583089829</v>
      </c>
      <c r="U21" s="206">
        <v>234.85189725475112</v>
      </c>
      <c r="V21" s="206">
        <v>74.4278116846988</v>
      </c>
      <c r="W21" s="206">
        <v>28.191003038705894</v>
      </c>
      <c r="X21" s="206">
        <v>4547.525756477676</v>
      </c>
      <c r="Y21" s="206">
        <v>654.0629489802519</v>
      </c>
      <c r="Z21" s="206">
        <v>4129.178906074059</v>
      </c>
      <c r="AA21" s="206">
        <v>55.35811482826571</v>
      </c>
      <c r="AB21" s="206">
        <v>860.1753262944901</v>
      </c>
      <c r="AC21" s="342">
        <v>14</v>
      </c>
      <c r="AD21" s="316" t="s">
        <v>206</v>
      </c>
      <c r="AE21" s="206">
        <v>4193.973339493982</v>
      </c>
      <c r="AF21" s="206">
        <v>5364.475097213033</v>
      </c>
      <c r="AG21" s="206">
        <v>34.05747045846857</v>
      </c>
      <c r="AH21" s="206">
        <v>648.9163145596958</v>
      </c>
      <c r="AI21" s="206">
        <v>527.7480825141473</v>
      </c>
      <c r="AJ21" s="206">
        <v>298.858540990631</v>
      </c>
      <c r="AK21" s="206">
        <v>133.5516132482596</v>
      </c>
      <c r="AL21" s="206">
        <v>176.27275987067983</v>
      </c>
      <c r="AM21" s="206">
        <v>515.3383471933712</v>
      </c>
      <c r="AN21" s="206">
        <v>194.2682748422209</v>
      </c>
      <c r="AO21" s="343">
        <v>0</v>
      </c>
      <c r="AP21" s="342">
        <v>14</v>
      </c>
      <c r="AQ21" s="316" t="s">
        <v>206</v>
      </c>
      <c r="AR21" s="206">
        <v>36588.16367261099</v>
      </c>
      <c r="AS21" s="206">
        <v>28657.66333541885</v>
      </c>
      <c r="AT21" s="206" t="s">
        <v>4</v>
      </c>
      <c r="AU21" s="206" t="s">
        <v>4</v>
      </c>
      <c r="AV21" s="206" t="s">
        <v>4</v>
      </c>
      <c r="AW21" s="206">
        <v>68.55023293364069</v>
      </c>
      <c r="AX21" s="206">
        <v>-43.281744106448976</v>
      </c>
      <c r="AY21" s="206" t="s">
        <v>4</v>
      </c>
      <c r="AZ21" s="206">
        <v>8057.204513142978</v>
      </c>
      <c r="BA21" s="209">
        <v>73328.30001</v>
      </c>
      <c r="BB21" s="206">
        <v>69841.8</v>
      </c>
      <c r="BC21" s="209">
        <v>3486.5000100000034</v>
      </c>
      <c r="BD21" s="219"/>
    </row>
    <row r="22" spans="1:56" ht="24" customHeight="1">
      <c r="A22" s="199">
        <v>15</v>
      </c>
      <c r="B22" s="316" t="s">
        <v>14</v>
      </c>
      <c r="C22" s="206">
        <v>0.45602775636359494</v>
      </c>
      <c r="D22" s="206">
        <v>0.45909796759234134</v>
      </c>
      <c r="E22" s="206">
        <v>0.11489285277114973</v>
      </c>
      <c r="F22" s="206" t="s">
        <v>4</v>
      </c>
      <c r="G22" s="206">
        <v>0.9120458330653161</v>
      </c>
      <c r="H22" s="206">
        <v>73.78850276044494</v>
      </c>
      <c r="I22" s="206">
        <v>604.7919441122817</v>
      </c>
      <c r="J22" s="206" t="s">
        <v>4</v>
      </c>
      <c r="K22" s="206">
        <v>9.422901195420595</v>
      </c>
      <c r="L22" s="206" t="s">
        <v>4</v>
      </c>
      <c r="M22" s="206">
        <v>46.46571963504749</v>
      </c>
      <c r="N22" s="206" t="s">
        <v>4</v>
      </c>
      <c r="O22" s="342">
        <v>15</v>
      </c>
      <c r="P22" s="314" t="s">
        <v>14</v>
      </c>
      <c r="Q22" s="206">
        <v>8.21920218165131</v>
      </c>
      <c r="R22" s="206">
        <v>9.262834636666282</v>
      </c>
      <c r="S22" s="206">
        <v>181.34053561347002</v>
      </c>
      <c r="T22" s="206">
        <v>5.297072466906997</v>
      </c>
      <c r="U22" s="206">
        <v>13.922926021104756</v>
      </c>
      <c r="V22" s="206">
        <v>2.4312620306661894</v>
      </c>
      <c r="W22" s="206">
        <v>0.9166102647856433</v>
      </c>
      <c r="X22" s="206">
        <v>174.6849828179683</v>
      </c>
      <c r="Y22" s="206">
        <v>59.28566400662494</v>
      </c>
      <c r="Z22" s="206">
        <v>134.41579290265594</v>
      </c>
      <c r="AA22" s="206">
        <v>6.511509441917881</v>
      </c>
      <c r="AB22" s="206">
        <v>145.58936045712798</v>
      </c>
      <c r="AC22" s="342">
        <v>15</v>
      </c>
      <c r="AD22" s="314" t="s">
        <v>14</v>
      </c>
      <c r="AE22" s="206">
        <v>107.82466734906428</v>
      </c>
      <c r="AF22" s="206">
        <v>70.7183179206038</v>
      </c>
      <c r="AG22" s="206">
        <v>1.7462124704933664</v>
      </c>
      <c r="AH22" s="206">
        <v>50.49616564454733</v>
      </c>
      <c r="AI22" s="206">
        <v>14.173540098522416</v>
      </c>
      <c r="AJ22" s="206">
        <v>55.019332681145094</v>
      </c>
      <c r="AK22" s="206">
        <v>5.613739410325035</v>
      </c>
      <c r="AL22" s="206">
        <v>50.3217603801499</v>
      </c>
      <c r="AM22" s="206">
        <v>104.661728354986</v>
      </c>
      <c r="AN22" s="206">
        <v>213.77270183610685</v>
      </c>
      <c r="AO22" s="343">
        <v>0</v>
      </c>
      <c r="AP22" s="342">
        <v>15</v>
      </c>
      <c r="AQ22" s="314" t="s">
        <v>14</v>
      </c>
      <c r="AR22" s="206">
        <v>2152.6401105660952</v>
      </c>
      <c r="AS22" s="206">
        <v>2766.8417831173333</v>
      </c>
      <c r="AT22" s="206">
        <v>7.596688927325251</v>
      </c>
      <c r="AU22" s="206" t="s">
        <v>4</v>
      </c>
      <c r="AV22" s="206" t="s">
        <v>4</v>
      </c>
      <c r="AW22" s="206">
        <v>160.42832166289998</v>
      </c>
      <c r="AX22" s="206">
        <v>-134.43001174767622</v>
      </c>
      <c r="AY22" s="206">
        <v>1641.6636430961632</v>
      </c>
      <c r="AZ22" s="206">
        <v>350.55947437786017</v>
      </c>
      <c r="BA22" s="209">
        <v>6945.300010000001</v>
      </c>
      <c r="BB22" s="206">
        <v>6492.9</v>
      </c>
      <c r="BC22" s="209">
        <v>452.4000100000012</v>
      </c>
      <c r="BD22" s="219"/>
    </row>
    <row r="23" spans="1:56" ht="24">
      <c r="A23" s="199">
        <v>16</v>
      </c>
      <c r="B23" s="316" t="s">
        <v>15</v>
      </c>
      <c r="C23" s="206">
        <v>50.70989574619673</v>
      </c>
      <c r="D23" s="206">
        <v>39.40269034715675</v>
      </c>
      <c r="E23" s="206">
        <v>27.57990796665406</v>
      </c>
      <c r="F23" s="206">
        <v>24.466448733169052</v>
      </c>
      <c r="G23" s="206">
        <v>7.546035351360674</v>
      </c>
      <c r="H23" s="206">
        <v>419.9584666365977</v>
      </c>
      <c r="I23" s="206">
        <v>55.38809759813553</v>
      </c>
      <c r="J23" s="206">
        <v>13.352102133938265</v>
      </c>
      <c r="K23" s="206">
        <v>13.08251950086637</v>
      </c>
      <c r="L23" s="206">
        <v>135.02135367759243</v>
      </c>
      <c r="M23" s="206">
        <v>470.0248311209379</v>
      </c>
      <c r="N23" s="206">
        <v>70.20893057928991</v>
      </c>
      <c r="O23" s="342">
        <v>16</v>
      </c>
      <c r="P23" s="314" t="s">
        <v>15</v>
      </c>
      <c r="Q23" s="206">
        <v>74.14909881350272</v>
      </c>
      <c r="R23" s="206">
        <v>103.85960677859838</v>
      </c>
      <c r="S23" s="206">
        <v>1.270396593513546</v>
      </c>
      <c r="T23" s="206">
        <v>289.66031748761566</v>
      </c>
      <c r="U23" s="206">
        <v>46.49301631407443</v>
      </c>
      <c r="V23" s="206">
        <v>91.75288002586878</v>
      </c>
      <c r="W23" s="206">
        <v>251.07434856520067</v>
      </c>
      <c r="X23" s="206">
        <v>1354.3009163282316</v>
      </c>
      <c r="Y23" s="206">
        <v>148.39560409445696</v>
      </c>
      <c r="Z23" s="206">
        <v>189.15822842755878</v>
      </c>
      <c r="AA23" s="206">
        <v>17.038227748508437</v>
      </c>
      <c r="AB23" s="206">
        <v>152.15082928164446</v>
      </c>
      <c r="AC23" s="342">
        <v>16</v>
      </c>
      <c r="AD23" s="314" t="s">
        <v>15</v>
      </c>
      <c r="AE23" s="206">
        <v>57.7390692118181</v>
      </c>
      <c r="AF23" s="206">
        <v>196.0636089272316</v>
      </c>
      <c r="AG23" s="206">
        <v>7.80818894822246</v>
      </c>
      <c r="AH23" s="206">
        <v>331.31003253018855</v>
      </c>
      <c r="AI23" s="206">
        <v>466.8537991824743</v>
      </c>
      <c r="AJ23" s="206">
        <v>309.8118508099591</v>
      </c>
      <c r="AK23" s="206">
        <v>400.59132070449397</v>
      </c>
      <c r="AL23" s="206">
        <v>39.38678375228949</v>
      </c>
      <c r="AM23" s="206">
        <v>90.58158055034362</v>
      </c>
      <c r="AN23" s="206">
        <v>41.30756338150229</v>
      </c>
      <c r="AO23" s="343">
        <v>0</v>
      </c>
      <c r="AP23" s="342">
        <v>16</v>
      </c>
      <c r="AQ23" s="314" t="s">
        <v>15</v>
      </c>
      <c r="AR23" s="206">
        <v>5987.507057665274</v>
      </c>
      <c r="AS23" s="206">
        <v>2768.7506538001553</v>
      </c>
      <c r="AT23" s="206" t="s">
        <v>4</v>
      </c>
      <c r="AU23" s="206" t="s">
        <v>4</v>
      </c>
      <c r="AV23" s="206">
        <v>12.456243566011342</v>
      </c>
      <c r="AW23" s="206">
        <v>12084.753564593386</v>
      </c>
      <c r="AX23" s="206">
        <v>0.10118737064477556</v>
      </c>
      <c r="AY23" s="206" t="s">
        <v>4</v>
      </c>
      <c r="AZ23" s="206">
        <v>2.031303004526748</v>
      </c>
      <c r="BA23" s="209">
        <v>20855.60001</v>
      </c>
      <c r="BB23" s="206">
        <v>2436.3</v>
      </c>
      <c r="BC23" s="209">
        <v>18419.30001</v>
      </c>
      <c r="BD23" s="219"/>
    </row>
    <row r="24" spans="1:56" ht="24.75" customHeight="1">
      <c r="A24" s="199">
        <v>17</v>
      </c>
      <c r="B24" s="316" t="s">
        <v>16</v>
      </c>
      <c r="C24" s="206">
        <v>1.928195218448483</v>
      </c>
      <c r="D24" s="206">
        <v>17.47059130068943</v>
      </c>
      <c r="E24" s="206">
        <v>12.214265764380505</v>
      </c>
      <c r="F24" s="206"/>
      <c r="G24" s="206">
        <v>0.36727138180520025</v>
      </c>
      <c r="H24" s="206">
        <v>119.03944068620488</v>
      </c>
      <c r="I24" s="206">
        <v>41.13576288376559</v>
      </c>
      <c r="J24" s="206">
        <v>34.523660907195044</v>
      </c>
      <c r="K24" s="206">
        <v>26.283884258770875</v>
      </c>
      <c r="L24" s="206">
        <v>105.8132754704954</v>
      </c>
      <c r="M24" s="206" t="s">
        <v>4</v>
      </c>
      <c r="N24" s="206">
        <v>17.44054539145926</v>
      </c>
      <c r="O24" s="342">
        <v>17</v>
      </c>
      <c r="P24" s="314" t="s">
        <v>16</v>
      </c>
      <c r="Q24" s="206" t="s">
        <v>4</v>
      </c>
      <c r="R24" s="206">
        <v>119.23921624307823</v>
      </c>
      <c r="S24" s="206">
        <v>0.7917407911960831</v>
      </c>
      <c r="T24" s="206">
        <v>25.350788459009316</v>
      </c>
      <c r="U24" s="206">
        <v>241.53915019707648</v>
      </c>
      <c r="V24" s="206">
        <v>82.33293505352941</v>
      </c>
      <c r="W24" s="206">
        <v>0</v>
      </c>
      <c r="X24" s="206">
        <v>111.32036935748702</v>
      </c>
      <c r="Y24" s="206">
        <v>51.151402180041146</v>
      </c>
      <c r="Z24" s="206">
        <v>46.093600288884915</v>
      </c>
      <c r="AA24" s="206">
        <v>12.88057574246853</v>
      </c>
      <c r="AB24" s="206">
        <v>87.20584556439535</v>
      </c>
      <c r="AC24" s="342">
        <v>17</v>
      </c>
      <c r="AD24" s="314" t="s">
        <v>16</v>
      </c>
      <c r="AE24" s="206">
        <v>76.37491466238</v>
      </c>
      <c r="AF24" s="206">
        <v>2.5638935508462617</v>
      </c>
      <c r="AG24" s="206">
        <v>0.2812726482431693</v>
      </c>
      <c r="AH24" s="206">
        <v>38.920366478728035</v>
      </c>
      <c r="AI24" s="206">
        <v>30.194713722137372</v>
      </c>
      <c r="AJ24" s="206">
        <v>64.39436117188625</v>
      </c>
      <c r="AK24" s="206">
        <v>88.39385996655062</v>
      </c>
      <c r="AL24" s="206">
        <v>0.09169253446334069</v>
      </c>
      <c r="AM24" s="206">
        <v>0.3621584591737389</v>
      </c>
      <c r="AN24" s="206">
        <v>8.755871932979575</v>
      </c>
      <c r="AO24" s="343">
        <v>0</v>
      </c>
      <c r="AP24" s="342">
        <v>17</v>
      </c>
      <c r="AQ24" s="314" t="s">
        <v>16</v>
      </c>
      <c r="AR24" s="206">
        <v>1464.457703645919</v>
      </c>
      <c r="AS24" s="206">
        <v>1512.8923813221675</v>
      </c>
      <c r="AT24" s="206" t="s">
        <v>4</v>
      </c>
      <c r="AU24" s="206" t="s">
        <v>4</v>
      </c>
      <c r="AV24" s="206" t="s">
        <v>4</v>
      </c>
      <c r="AW24" s="206">
        <v>850.2351050913485</v>
      </c>
      <c r="AX24" s="206">
        <v>5.714819940564651</v>
      </c>
      <c r="AY24" s="206" t="s">
        <v>4</v>
      </c>
      <c r="AZ24" s="206" t="s">
        <v>4</v>
      </c>
      <c r="BA24" s="209">
        <v>3833.3000099999995</v>
      </c>
      <c r="BB24" s="206">
        <v>2627</v>
      </c>
      <c r="BC24" s="209">
        <v>1206.3000099999995</v>
      </c>
      <c r="BD24" s="219"/>
    </row>
    <row r="25" spans="1:56" s="15" customFormat="1" ht="24" customHeight="1">
      <c r="A25" s="199">
        <v>18</v>
      </c>
      <c r="B25" s="316" t="s">
        <v>17</v>
      </c>
      <c r="C25" s="206" t="s">
        <v>4</v>
      </c>
      <c r="D25" s="206" t="s">
        <v>4</v>
      </c>
      <c r="E25" s="206" t="s">
        <v>4</v>
      </c>
      <c r="F25" s="206">
        <v>10.315233913717059</v>
      </c>
      <c r="G25" s="206" t="s">
        <v>4</v>
      </c>
      <c r="H25" s="206">
        <v>92.69490493680645</v>
      </c>
      <c r="I25" s="206">
        <v>42.33383063908449</v>
      </c>
      <c r="J25" s="206">
        <v>38.83074590545492</v>
      </c>
      <c r="K25" s="206">
        <v>21.470556020491387</v>
      </c>
      <c r="L25" s="206">
        <v>74.00378862649498</v>
      </c>
      <c r="M25" s="206">
        <v>72.60242464523888</v>
      </c>
      <c r="N25" s="206">
        <v>55.67499513450325</v>
      </c>
      <c r="O25" s="342">
        <v>18</v>
      </c>
      <c r="P25" s="314" t="s">
        <v>17</v>
      </c>
      <c r="Q25" s="206" t="s">
        <v>4</v>
      </c>
      <c r="R25" s="206">
        <v>92.122827591735</v>
      </c>
      <c r="S25" s="206" t="s">
        <v>4</v>
      </c>
      <c r="T25" s="206">
        <v>84.27219933904435</v>
      </c>
      <c r="U25" s="206" t="s">
        <v>4</v>
      </c>
      <c r="V25" s="206">
        <v>77.27367816770227</v>
      </c>
      <c r="W25" s="206">
        <v>52.61617957004121</v>
      </c>
      <c r="X25" s="206">
        <v>30.524938117858525</v>
      </c>
      <c r="Y25" s="206">
        <v>57.60030234080439</v>
      </c>
      <c r="Z25" s="206">
        <v>62.107818227508076</v>
      </c>
      <c r="AA25" s="206" t="s">
        <v>4</v>
      </c>
      <c r="AB25" s="206">
        <v>84.75929152311022</v>
      </c>
      <c r="AC25" s="342">
        <v>18</v>
      </c>
      <c r="AD25" s="314" t="s">
        <v>17</v>
      </c>
      <c r="AE25" s="206">
        <v>72.86848575769446</v>
      </c>
      <c r="AF25" s="206">
        <v>46.83678123006652</v>
      </c>
      <c r="AG25" s="206">
        <v>73.24568631333096</v>
      </c>
      <c r="AH25" s="206">
        <v>41.79111052873383</v>
      </c>
      <c r="AI25" s="206">
        <v>96.87596602900355</v>
      </c>
      <c r="AJ25" s="206">
        <v>47.89361300066482</v>
      </c>
      <c r="AK25" s="206">
        <v>96.32548161306853</v>
      </c>
      <c r="AL25" s="206">
        <v>38.05874155403409</v>
      </c>
      <c r="AM25" s="206">
        <v>27.457587334362536</v>
      </c>
      <c r="AN25" s="206">
        <v>26.27664781491631</v>
      </c>
      <c r="AO25" s="343">
        <v>0</v>
      </c>
      <c r="AP25" s="342">
        <v>18</v>
      </c>
      <c r="AQ25" s="314" t="s">
        <v>17</v>
      </c>
      <c r="AR25" s="206">
        <v>1516.83597169686</v>
      </c>
      <c r="AS25" s="206">
        <v>1421.9430971593479</v>
      </c>
      <c r="AT25" s="206" t="s">
        <v>4</v>
      </c>
      <c r="AU25" s="206" t="s">
        <v>4</v>
      </c>
      <c r="AV25" s="206" t="s">
        <v>4</v>
      </c>
      <c r="AW25" s="206">
        <v>397.6631187520571</v>
      </c>
      <c r="AX25" s="206">
        <v>-20.642177608264596</v>
      </c>
      <c r="AY25" s="206" t="s">
        <v>4</v>
      </c>
      <c r="AZ25" s="206" t="s">
        <v>4</v>
      </c>
      <c r="BA25" s="209">
        <v>3315.8000100000004</v>
      </c>
      <c r="BB25" s="206" t="s">
        <v>4</v>
      </c>
      <c r="BC25" s="209">
        <v>3315.8000100000004</v>
      </c>
      <c r="BD25" s="219"/>
    </row>
    <row r="26" spans="1:56" ht="24.75" customHeight="1" thickBot="1">
      <c r="A26" s="215">
        <v>19</v>
      </c>
      <c r="B26" s="317" t="s">
        <v>18</v>
      </c>
      <c r="C26" s="216">
        <v>8.357468781917092</v>
      </c>
      <c r="D26" s="216">
        <v>2.286341174015704</v>
      </c>
      <c r="E26" s="216">
        <v>0.45773979138859144</v>
      </c>
      <c r="F26" s="216">
        <v>4.016363408172802</v>
      </c>
      <c r="G26" s="216">
        <v>14.080368619694655</v>
      </c>
      <c r="H26" s="216">
        <v>1.0011623644948404</v>
      </c>
      <c r="I26" s="216">
        <v>5.231354019687979</v>
      </c>
      <c r="J26" s="216">
        <v>2.4658362517181844</v>
      </c>
      <c r="K26" s="216">
        <v>2.1975444917977867</v>
      </c>
      <c r="L26" s="216">
        <v>5.587004121467207</v>
      </c>
      <c r="M26" s="216">
        <v>10.643384953691065</v>
      </c>
      <c r="N26" s="216">
        <v>38.50592373508523</v>
      </c>
      <c r="O26" s="345">
        <v>19</v>
      </c>
      <c r="P26" s="346" t="s">
        <v>18</v>
      </c>
      <c r="Q26" s="216">
        <v>10.369496480715043</v>
      </c>
      <c r="R26" s="216">
        <v>12.946533624278514</v>
      </c>
      <c r="S26" s="216">
        <v>0.30773217291530447</v>
      </c>
      <c r="T26" s="216">
        <v>10.389584757207855</v>
      </c>
      <c r="U26" s="216">
        <v>7.196075034796683</v>
      </c>
      <c r="V26" s="216">
        <v>28.68986548212129</v>
      </c>
      <c r="W26" s="216">
        <v>7.029769815446532</v>
      </c>
      <c r="X26" s="216">
        <v>70.185687850511</v>
      </c>
      <c r="Y26" s="216">
        <v>31.401983104047353</v>
      </c>
      <c r="Z26" s="216">
        <v>10.901176948001265</v>
      </c>
      <c r="AA26" s="216">
        <v>1.9115328404957799</v>
      </c>
      <c r="AB26" s="216">
        <v>115.91637699148458</v>
      </c>
      <c r="AC26" s="345">
        <v>19</v>
      </c>
      <c r="AD26" s="346" t="s">
        <v>18</v>
      </c>
      <c r="AE26" s="216">
        <v>26.065408599625002</v>
      </c>
      <c r="AF26" s="216">
        <v>1.2683094348076016</v>
      </c>
      <c r="AG26" s="216">
        <v>1.298642201853091</v>
      </c>
      <c r="AH26" s="216">
        <v>17.204956805882002</v>
      </c>
      <c r="AI26" s="216">
        <v>8.379153160949206</v>
      </c>
      <c r="AJ26" s="216">
        <v>11.484086032598295</v>
      </c>
      <c r="AK26" s="216">
        <v>11.137087953561633</v>
      </c>
      <c r="AL26" s="216">
        <v>5.2615923764289825</v>
      </c>
      <c r="AM26" s="216">
        <v>3.4934817457689156</v>
      </c>
      <c r="AN26" s="216">
        <v>10.030526034814303</v>
      </c>
      <c r="AO26" s="347">
        <v>0</v>
      </c>
      <c r="AP26" s="345">
        <v>19</v>
      </c>
      <c r="AQ26" s="346" t="s">
        <v>18</v>
      </c>
      <c r="AR26" s="216">
        <v>497.70025852402205</v>
      </c>
      <c r="AS26" s="216">
        <v>638.5516145310683</v>
      </c>
      <c r="AT26" s="216" t="s">
        <v>4</v>
      </c>
      <c r="AU26" s="216" t="s">
        <v>4</v>
      </c>
      <c r="AV26" s="216">
        <v>18.136194986440575</v>
      </c>
      <c r="AW26" s="216">
        <v>518.12036824651</v>
      </c>
      <c r="AX26" s="216">
        <v>-3.8084262880409114</v>
      </c>
      <c r="AY26" s="216" t="s">
        <v>4</v>
      </c>
      <c r="AZ26" s="216" t="s">
        <v>4</v>
      </c>
      <c r="BA26" s="220">
        <v>1668.70001</v>
      </c>
      <c r="BB26" s="216" t="s">
        <v>4</v>
      </c>
      <c r="BC26" s="220">
        <v>1668.70001</v>
      </c>
      <c r="BD26" s="219"/>
    </row>
    <row r="27" spans="1:55" ht="15.75" customHeight="1">
      <c r="A27" s="252" t="s">
        <v>84</v>
      </c>
      <c r="B27" s="31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9" t="s">
        <v>84</v>
      </c>
      <c r="P27" s="31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9" t="s">
        <v>84</v>
      </c>
      <c r="AD27" s="31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50"/>
      <c r="AP27" s="349" t="s">
        <v>84</v>
      </c>
      <c r="AQ27" s="318"/>
      <c r="AR27" s="348"/>
      <c r="AS27" s="348"/>
      <c r="AT27" s="348"/>
      <c r="AU27" s="348"/>
      <c r="AV27" s="348"/>
      <c r="AW27" s="348"/>
      <c r="AX27" s="348"/>
      <c r="AY27" s="348"/>
      <c r="AZ27" s="348"/>
      <c r="BA27" s="351"/>
      <c r="BB27" s="348"/>
      <c r="BC27" s="351"/>
    </row>
    <row r="28" spans="1:55" ht="13.5" customHeight="1" thickBot="1">
      <c r="A28" s="162"/>
      <c r="B28" s="352" t="s">
        <v>128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2"/>
      <c r="P28" s="164" t="s">
        <v>350</v>
      </c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2"/>
      <c r="AD28" s="164" t="s">
        <v>128</v>
      </c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50"/>
      <c r="AP28" s="353"/>
      <c r="AQ28" s="352" t="s">
        <v>128</v>
      </c>
      <c r="AR28" s="344"/>
      <c r="AS28" s="344"/>
      <c r="AT28" s="344"/>
      <c r="AU28" s="344"/>
      <c r="AV28" s="344"/>
      <c r="AW28" s="344"/>
      <c r="AX28" s="344"/>
      <c r="AY28" s="344"/>
      <c r="AZ28" s="344"/>
      <c r="BA28" s="354"/>
      <c r="BB28" s="344"/>
      <c r="BC28" s="354"/>
    </row>
    <row r="29" spans="1:55" ht="12.75" customHeight="1">
      <c r="A29" s="61"/>
      <c r="B29" s="323"/>
      <c r="C29" s="277" t="s">
        <v>159</v>
      </c>
      <c r="D29" s="277" t="s">
        <v>156</v>
      </c>
      <c r="E29" s="277" t="s">
        <v>157</v>
      </c>
      <c r="F29" s="277" t="s">
        <v>158</v>
      </c>
      <c r="G29" s="277" t="s">
        <v>133</v>
      </c>
      <c r="H29" s="277" t="s">
        <v>134</v>
      </c>
      <c r="I29" s="277" t="s">
        <v>160</v>
      </c>
      <c r="J29" s="277" t="s">
        <v>136</v>
      </c>
      <c r="K29" s="277" t="s">
        <v>161</v>
      </c>
      <c r="L29" s="277" t="s">
        <v>342</v>
      </c>
      <c r="M29" s="277" t="s">
        <v>138</v>
      </c>
      <c r="N29" s="277" t="s">
        <v>40</v>
      </c>
      <c r="O29" s="324"/>
      <c r="P29" s="325"/>
      <c r="Q29" s="277" t="s">
        <v>139</v>
      </c>
      <c r="R29" s="277" t="s">
        <v>207</v>
      </c>
      <c r="S29" s="277" t="s">
        <v>140</v>
      </c>
      <c r="T29" s="277" t="s">
        <v>141</v>
      </c>
      <c r="U29" s="277" t="s">
        <v>142</v>
      </c>
      <c r="V29" s="277" t="s">
        <v>162</v>
      </c>
      <c r="W29" s="277" t="s">
        <v>144</v>
      </c>
      <c r="X29" s="277" t="s">
        <v>19</v>
      </c>
      <c r="Y29" s="277" t="s">
        <v>145</v>
      </c>
      <c r="Z29" s="277" t="s">
        <v>146</v>
      </c>
      <c r="AA29" s="277" t="s">
        <v>163</v>
      </c>
      <c r="AB29" s="277" t="s">
        <v>148</v>
      </c>
      <c r="AC29" s="324"/>
      <c r="AD29" s="325"/>
      <c r="AE29" s="277" t="s">
        <v>215</v>
      </c>
      <c r="AF29" s="277" t="s">
        <v>149</v>
      </c>
      <c r="AG29" s="277" t="s">
        <v>150</v>
      </c>
      <c r="AH29" s="277" t="s">
        <v>167</v>
      </c>
      <c r="AI29" s="277" t="s">
        <v>164</v>
      </c>
      <c r="AJ29" s="277" t="s">
        <v>28</v>
      </c>
      <c r="AK29" s="277" t="s">
        <v>165</v>
      </c>
      <c r="AL29" s="277" t="s">
        <v>166</v>
      </c>
      <c r="AM29" s="277" t="s">
        <v>154</v>
      </c>
      <c r="AN29" s="277" t="s">
        <v>155</v>
      </c>
      <c r="AO29" s="350"/>
      <c r="AP29" s="324"/>
      <c r="AQ29" s="325"/>
      <c r="AR29" s="277" t="s">
        <v>89</v>
      </c>
      <c r="AS29" s="277" t="s">
        <v>90</v>
      </c>
      <c r="AT29" s="277" t="s">
        <v>91</v>
      </c>
      <c r="AU29" s="464" t="s">
        <v>164</v>
      </c>
      <c r="AV29" s="464" t="s">
        <v>93</v>
      </c>
      <c r="AW29" s="277" t="s">
        <v>40</v>
      </c>
      <c r="AX29" s="277" t="s">
        <v>94</v>
      </c>
      <c r="AY29" s="277" t="s">
        <v>95</v>
      </c>
      <c r="AZ29" s="277" t="s">
        <v>214</v>
      </c>
      <c r="BA29" s="277" t="s">
        <v>36</v>
      </c>
      <c r="BB29" s="277" t="s">
        <v>252</v>
      </c>
      <c r="BC29" s="277" t="s">
        <v>38</v>
      </c>
    </row>
    <row r="30" spans="1:55" ht="108" customHeight="1" thickBot="1">
      <c r="A30" s="63"/>
      <c r="B30" s="469" t="s">
        <v>33</v>
      </c>
      <c r="C30" s="276" t="s">
        <v>51</v>
      </c>
      <c r="D30" s="276" t="s">
        <v>52</v>
      </c>
      <c r="E30" s="276" t="s">
        <v>169</v>
      </c>
      <c r="F30" s="276" t="s">
        <v>53</v>
      </c>
      <c r="G30" s="276" t="s">
        <v>338</v>
      </c>
      <c r="H30" s="276" t="s">
        <v>205</v>
      </c>
      <c r="I30" s="276" t="s">
        <v>54</v>
      </c>
      <c r="J30" s="276" t="s">
        <v>55</v>
      </c>
      <c r="K30" s="276" t="s">
        <v>56</v>
      </c>
      <c r="L30" s="276" t="s">
        <v>347</v>
      </c>
      <c r="M30" s="276" t="s">
        <v>348</v>
      </c>
      <c r="N30" s="276" t="s">
        <v>57</v>
      </c>
      <c r="O30" s="326"/>
      <c r="P30" s="469" t="s">
        <v>33</v>
      </c>
      <c r="Q30" s="276" t="s">
        <v>353</v>
      </c>
      <c r="R30" s="276" t="s">
        <v>59</v>
      </c>
      <c r="S30" s="276" t="s">
        <v>60</v>
      </c>
      <c r="T30" s="276" t="s">
        <v>61</v>
      </c>
      <c r="U30" s="276" t="s">
        <v>62</v>
      </c>
      <c r="V30" s="276" t="s">
        <v>65</v>
      </c>
      <c r="W30" s="276" t="s">
        <v>63</v>
      </c>
      <c r="X30" s="276"/>
      <c r="Y30" s="276" t="s">
        <v>212</v>
      </c>
      <c r="Z30" s="276" t="s">
        <v>64</v>
      </c>
      <c r="AA30" s="276" t="s">
        <v>66</v>
      </c>
      <c r="AB30" s="276" t="s">
        <v>232</v>
      </c>
      <c r="AC30" s="326"/>
      <c r="AD30" s="469" t="s">
        <v>33</v>
      </c>
      <c r="AE30" s="276" t="s">
        <v>67</v>
      </c>
      <c r="AF30" s="276" t="s">
        <v>68</v>
      </c>
      <c r="AG30" s="276" t="s">
        <v>69</v>
      </c>
      <c r="AH30" s="276" t="s">
        <v>70</v>
      </c>
      <c r="AI30" s="276" t="s">
        <v>71</v>
      </c>
      <c r="AJ30" s="276"/>
      <c r="AK30" s="276" t="s">
        <v>72</v>
      </c>
      <c r="AL30" s="276" t="s">
        <v>130</v>
      </c>
      <c r="AM30" s="276" t="s">
        <v>73</v>
      </c>
      <c r="AN30" s="276" t="s">
        <v>74</v>
      </c>
      <c r="AO30" s="350"/>
      <c r="AP30" s="326"/>
      <c r="AQ30" s="469" t="s">
        <v>33</v>
      </c>
      <c r="AR30" s="276" t="s">
        <v>96</v>
      </c>
      <c r="AS30" s="276" t="s">
        <v>97</v>
      </c>
      <c r="AT30" s="276" t="s">
        <v>98</v>
      </c>
      <c r="AU30" s="276" t="s">
        <v>99</v>
      </c>
      <c r="AV30" s="276" t="s">
        <v>100</v>
      </c>
      <c r="AW30" s="276" t="s">
        <v>355</v>
      </c>
      <c r="AX30" s="276" t="s">
        <v>192</v>
      </c>
      <c r="AY30" s="276" t="s">
        <v>101</v>
      </c>
      <c r="AZ30" s="276" t="s">
        <v>209</v>
      </c>
      <c r="BA30" s="276" t="s">
        <v>102</v>
      </c>
      <c r="BB30" s="276" t="s">
        <v>103</v>
      </c>
      <c r="BC30" s="276" t="s">
        <v>211</v>
      </c>
    </row>
    <row r="31" spans="1:55" ht="12" customHeight="1">
      <c r="A31" s="199"/>
      <c r="B31" s="321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2"/>
      <c r="P31" s="321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2"/>
      <c r="AD31" s="321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50"/>
      <c r="AP31" s="342"/>
      <c r="AQ31" s="321"/>
      <c r="AR31" s="348"/>
      <c r="AS31" s="348"/>
      <c r="AT31" s="348"/>
      <c r="AU31" s="348"/>
      <c r="AV31" s="348"/>
      <c r="AW31" s="348"/>
      <c r="AX31" s="348"/>
      <c r="AY31" s="348"/>
      <c r="AZ31" s="348"/>
      <c r="BA31" s="351"/>
      <c r="BB31" s="348"/>
      <c r="BC31" s="351"/>
    </row>
    <row r="32" spans="1:55" ht="12">
      <c r="A32" s="199">
        <v>20</v>
      </c>
      <c r="B32" s="314" t="s">
        <v>19</v>
      </c>
      <c r="C32" s="206">
        <v>0.2774661092954561</v>
      </c>
      <c r="D32" s="206" t="s">
        <v>4</v>
      </c>
      <c r="E32" s="206" t="s">
        <v>4</v>
      </c>
      <c r="F32" s="206">
        <v>3.0668746030199947</v>
      </c>
      <c r="G32" s="206" t="s">
        <v>4</v>
      </c>
      <c r="H32" s="206">
        <v>317.83937952029135</v>
      </c>
      <c r="I32" s="206">
        <v>26.179530346387804</v>
      </c>
      <c r="J32" s="206" t="s">
        <v>4</v>
      </c>
      <c r="K32" s="206">
        <v>114.47919206361172</v>
      </c>
      <c r="L32" s="206">
        <v>474.7380130444609</v>
      </c>
      <c r="M32" s="206">
        <v>114.47591754779248</v>
      </c>
      <c r="N32" s="206">
        <v>28.9406166978896</v>
      </c>
      <c r="O32" s="342">
        <v>20</v>
      </c>
      <c r="P32" s="314" t="s">
        <v>19</v>
      </c>
      <c r="Q32" s="206" t="s">
        <v>4</v>
      </c>
      <c r="R32" s="206">
        <v>1.9710219582748947</v>
      </c>
      <c r="S32" s="206">
        <v>0.05696550712340463</v>
      </c>
      <c r="T32" s="206">
        <v>341.9640571792752</v>
      </c>
      <c r="U32" s="206">
        <v>103.18175150973438</v>
      </c>
      <c r="V32" s="206">
        <v>6.762423627954952</v>
      </c>
      <c r="W32" s="206">
        <v>13.19898325314352</v>
      </c>
      <c r="X32" s="206">
        <v>16470.44755998201</v>
      </c>
      <c r="Y32" s="206">
        <v>258.0862896274601</v>
      </c>
      <c r="Z32" s="206">
        <v>3259.895917237869</v>
      </c>
      <c r="AA32" s="206" t="s">
        <v>4</v>
      </c>
      <c r="AB32" s="206">
        <v>795.1142404558522</v>
      </c>
      <c r="AC32" s="342">
        <v>20</v>
      </c>
      <c r="AD32" s="314" t="s">
        <v>19</v>
      </c>
      <c r="AE32" s="206">
        <v>99.4939483521345</v>
      </c>
      <c r="AF32" s="206" t="s">
        <v>4</v>
      </c>
      <c r="AG32" s="206">
        <v>5.47761146532246</v>
      </c>
      <c r="AH32" s="206">
        <v>1172.2369142983641</v>
      </c>
      <c r="AI32" s="206" t="s">
        <v>4</v>
      </c>
      <c r="AJ32" s="206">
        <v>894.4573281146728</v>
      </c>
      <c r="AK32" s="206">
        <v>167.48208523573416</v>
      </c>
      <c r="AL32" s="206">
        <v>21.33550564391878</v>
      </c>
      <c r="AM32" s="206">
        <v>330.14459824282227</v>
      </c>
      <c r="AN32" s="206">
        <v>155.13479932524857</v>
      </c>
      <c r="AO32" s="343">
        <v>0</v>
      </c>
      <c r="AP32" s="342">
        <v>20</v>
      </c>
      <c r="AQ32" s="314" t="s">
        <v>19</v>
      </c>
      <c r="AR32" s="206">
        <v>25176.474773315364</v>
      </c>
      <c r="AS32" s="206">
        <v>4866.587659624932</v>
      </c>
      <c r="AT32" s="206" t="s">
        <v>4</v>
      </c>
      <c r="AU32" s="206" t="s">
        <v>4</v>
      </c>
      <c r="AV32" s="206" t="s">
        <v>4</v>
      </c>
      <c r="AW32" s="206" t="s">
        <v>4</v>
      </c>
      <c r="AX32" s="206">
        <v>5100.935455310755</v>
      </c>
      <c r="AY32" s="206" t="s">
        <v>4</v>
      </c>
      <c r="AZ32" s="206">
        <v>8968.876325352898</v>
      </c>
      <c r="BA32" s="207">
        <v>119999.90001</v>
      </c>
      <c r="BB32" s="206">
        <v>1430.9</v>
      </c>
      <c r="BC32" s="207">
        <v>118569.00001</v>
      </c>
    </row>
    <row r="33" spans="1:55" s="15" customFormat="1" ht="24" customHeight="1">
      <c r="A33" s="199">
        <v>21</v>
      </c>
      <c r="B33" s="314" t="s">
        <v>201</v>
      </c>
      <c r="C33" s="206">
        <v>1950.5759937245687</v>
      </c>
      <c r="D33" s="206">
        <v>38.040572624292864</v>
      </c>
      <c r="E33" s="206">
        <v>13.555278286661274</v>
      </c>
      <c r="F33" s="206">
        <v>71.68465674433578</v>
      </c>
      <c r="G33" s="206">
        <v>16.6086214209422</v>
      </c>
      <c r="H33" s="206">
        <v>324.6945849288646</v>
      </c>
      <c r="I33" s="206">
        <v>38.16317407724309</v>
      </c>
      <c r="J33" s="206">
        <v>16.58981143799805</v>
      </c>
      <c r="K33" s="206">
        <v>12.702949706839204</v>
      </c>
      <c r="L33" s="206">
        <v>168.56859680643473</v>
      </c>
      <c r="M33" s="206">
        <v>201.47951541421975</v>
      </c>
      <c r="N33" s="206">
        <v>83.55295603974409</v>
      </c>
      <c r="O33" s="342">
        <v>21</v>
      </c>
      <c r="P33" s="314" t="s">
        <v>201</v>
      </c>
      <c r="Q33" s="206">
        <v>114.79407039219713</v>
      </c>
      <c r="R33" s="206">
        <v>88.06244783950888</v>
      </c>
      <c r="S33" s="206">
        <v>2.6220756635640834</v>
      </c>
      <c r="T33" s="206">
        <v>444.5818732246419</v>
      </c>
      <c r="U33" s="206">
        <v>36.45129268155133</v>
      </c>
      <c r="V33" s="206">
        <v>56.69965923586964</v>
      </c>
      <c r="W33" s="206">
        <v>22.406951952895866</v>
      </c>
      <c r="X33" s="206">
        <v>1641.4646554754952</v>
      </c>
      <c r="Y33" s="206">
        <v>133.98188780544467</v>
      </c>
      <c r="Z33" s="206">
        <v>1210.8952835834752</v>
      </c>
      <c r="AA33" s="206">
        <v>31.827465033851052</v>
      </c>
      <c r="AB33" s="206">
        <v>186.5229008556577</v>
      </c>
      <c r="AC33" s="342">
        <v>21</v>
      </c>
      <c r="AD33" s="314" t="s">
        <v>201</v>
      </c>
      <c r="AE33" s="206">
        <v>780.5144671032647</v>
      </c>
      <c r="AF33" s="206">
        <v>372.8856888667234</v>
      </c>
      <c r="AG33" s="206">
        <v>4.48201325439287</v>
      </c>
      <c r="AH33" s="206">
        <v>142.54969655093387</v>
      </c>
      <c r="AI33" s="206">
        <v>182.16463758546357</v>
      </c>
      <c r="AJ33" s="206">
        <v>69.04992720360859</v>
      </c>
      <c r="AK33" s="206">
        <v>80.19950154654562</v>
      </c>
      <c r="AL33" s="206">
        <v>13.991641901179346</v>
      </c>
      <c r="AM33" s="206">
        <v>53.40727808075882</v>
      </c>
      <c r="AN33" s="206">
        <v>41.25621906963126</v>
      </c>
      <c r="AO33" s="343">
        <v>0</v>
      </c>
      <c r="AP33" s="342">
        <v>21</v>
      </c>
      <c r="AQ33" s="314" t="s">
        <v>201</v>
      </c>
      <c r="AR33" s="206">
        <v>8647.02840578141</v>
      </c>
      <c r="AS33" s="206">
        <v>7841.549311650909</v>
      </c>
      <c r="AT33" s="206">
        <v>8.881076961690615</v>
      </c>
      <c r="AU33" s="206" t="s">
        <v>4</v>
      </c>
      <c r="AV33" s="206">
        <v>21.034604238609678</v>
      </c>
      <c r="AW33" s="206">
        <v>1012.6430488570346</v>
      </c>
      <c r="AX33" s="206">
        <v>399.1892982678869</v>
      </c>
      <c r="AY33" s="206">
        <v>13.449478230987415</v>
      </c>
      <c r="AZ33" s="206">
        <v>1557.4247860114733</v>
      </c>
      <c r="BA33" s="207">
        <v>19501.20001</v>
      </c>
      <c r="BB33" s="206" t="s">
        <v>4</v>
      </c>
      <c r="BC33" s="207">
        <v>19501.20001</v>
      </c>
    </row>
    <row r="34" spans="1:55" ht="24" customHeight="1">
      <c r="A34" s="199">
        <v>22</v>
      </c>
      <c r="B34" s="314" t="s">
        <v>20</v>
      </c>
      <c r="C34" s="206">
        <v>17499.402035917767</v>
      </c>
      <c r="D34" s="206">
        <v>65.39979671760753</v>
      </c>
      <c r="E34" s="206">
        <v>22.526718479949558</v>
      </c>
      <c r="F34" s="206">
        <v>125.43345789492355</v>
      </c>
      <c r="G34" s="206">
        <v>33.14797148939203</v>
      </c>
      <c r="H34" s="206">
        <v>2548.8085815976187</v>
      </c>
      <c r="I34" s="206">
        <v>381.0200525456033</v>
      </c>
      <c r="J34" s="206">
        <v>22.135289604620493</v>
      </c>
      <c r="K34" s="206">
        <v>20.195454442567094</v>
      </c>
      <c r="L34" s="206">
        <v>494.9384091674081</v>
      </c>
      <c r="M34" s="206">
        <v>467.5962762497878</v>
      </c>
      <c r="N34" s="206">
        <v>42.792229784525894</v>
      </c>
      <c r="O34" s="342">
        <v>22</v>
      </c>
      <c r="P34" s="314" t="s">
        <v>20</v>
      </c>
      <c r="Q34" s="206">
        <v>86.00187324077707</v>
      </c>
      <c r="R34" s="206">
        <v>94.95696340295387</v>
      </c>
      <c r="S34" s="206">
        <v>7.354307322858412</v>
      </c>
      <c r="T34" s="206">
        <v>578.8580190134023</v>
      </c>
      <c r="U34" s="206">
        <v>43.50773431428143</v>
      </c>
      <c r="V34" s="206">
        <v>98.63157216446996</v>
      </c>
      <c r="W34" s="206">
        <v>31.474032786143805</v>
      </c>
      <c r="X34" s="206">
        <v>3956.7314403113896</v>
      </c>
      <c r="Y34" s="206">
        <v>355.9052632541718</v>
      </c>
      <c r="Z34" s="206">
        <v>3728.9654931231694</v>
      </c>
      <c r="AA34" s="206">
        <v>71.98157153135945</v>
      </c>
      <c r="AB34" s="206">
        <v>1134.7051806499283</v>
      </c>
      <c r="AC34" s="342">
        <v>22</v>
      </c>
      <c r="AD34" s="314" t="s">
        <v>20</v>
      </c>
      <c r="AE34" s="206">
        <v>1632.9745068106697</v>
      </c>
      <c r="AF34" s="206">
        <v>590.4678794669603</v>
      </c>
      <c r="AG34" s="206">
        <v>10.528803015222156</v>
      </c>
      <c r="AH34" s="206">
        <v>473.10036721790084</v>
      </c>
      <c r="AI34" s="206">
        <v>1070.8578620140793</v>
      </c>
      <c r="AJ34" s="206">
        <v>534.7488256453985</v>
      </c>
      <c r="AK34" s="206">
        <v>438.229254936571</v>
      </c>
      <c r="AL34" s="206">
        <v>35.43748782749254</v>
      </c>
      <c r="AM34" s="206">
        <v>79.06172925801272</v>
      </c>
      <c r="AN34" s="206">
        <v>95.65301442803985</v>
      </c>
      <c r="AO34" s="343">
        <v>0</v>
      </c>
      <c r="AP34" s="342">
        <v>22</v>
      </c>
      <c r="AQ34" s="314" t="s">
        <v>20</v>
      </c>
      <c r="AR34" s="206">
        <v>36873.529613425955</v>
      </c>
      <c r="AS34" s="206">
        <v>60494.764336574044</v>
      </c>
      <c r="AT34" s="206">
        <v>8.73807</v>
      </c>
      <c r="AU34" s="206" t="s">
        <v>4</v>
      </c>
      <c r="AV34" s="206">
        <v>13.3755</v>
      </c>
      <c r="AW34" s="206">
        <v>514.5293399999999</v>
      </c>
      <c r="AX34" s="206">
        <v>51.854789999999994</v>
      </c>
      <c r="AY34" s="206">
        <v>0.49934999999999996</v>
      </c>
      <c r="AZ34" s="206">
        <v>7426.70901</v>
      </c>
      <c r="BA34" s="207">
        <v>105384.00001</v>
      </c>
      <c r="BB34" s="206" t="s">
        <v>4</v>
      </c>
      <c r="BC34" s="207">
        <v>105384.00001</v>
      </c>
    </row>
    <row r="35" spans="1:55" ht="24" customHeight="1">
      <c r="A35" s="199">
        <v>23</v>
      </c>
      <c r="B35" s="314" t="s">
        <v>21</v>
      </c>
      <c r="C35" s="206">
        <v>644.2821418417203</v>
      </c>
      <c r="D35" s="206">
        <v>26.482224479958578</v>
      </c>
      <c r="E35" s="206">
        <v>6.5299220271382685</v>
      </c>
      <c r="F35" s="206">
        <v>52.47574521599863</v>
      </c>
      <c r="G35" s="206" t="s">
        <v>4</v>
      </c>
      <c r="H35" s="206">
        <v>14.824764078651068</v>
      </c>
      <c r="I35" s="206">
        <v>12.460072238417597</v>
      </c>
      <c r="J35" s="206">
        <v>6.708633853602488</v>
      </c>
      <c r="K35" s="206">
        <v>6.531091486804588</v>
      </c>
      <c r="L35" s="206">
        <v>46.31560016576226</v>
      </c>
      <c r="M35" s="206">
        <v>45.710969951322994</v>
      </c>
      <c r="N35" s="206">
        <v>4.157331682962524</v>
      </c>
      <c r="O35" s="342">
        <v>23</v>
      </c>
      <c r="P35" s="314" t="s">
        <v>21</v>
      </c>
      <c r="Q35" s="206" t="s">
        <v>4</v>
      </c>
      <c r="R35" s="206">
        <v>11.206590644645773</v>
      </c>
      <c r="S35" s="206">
        <v>0.0893482401285859</v>
      </c>
      <c r="T35" s="206">
        <v>18.492112368998683</v>
      </c>
      <c r="U35" s="206">
        <v>74.69384715001007</v>
      </c>
      <c r="V35" s="206">
        <v>7.856744671730882</v>
      </c>
      <c r="W35" s="206">
        <v>21.188070181136666</v>
      </c>
      <c r="X35" s="206">
        <v>13.629273574372267</v>
      </c>
      <c r="Y35" s="206">
        <v>58.33362984605605</v>
      </c>
      <c r="Z35" s="206">
        <v>44.68056419248928</v>
      </c>
      <c r="AA35" s="206">
        <v>16.473880831457876</v>
      </c>
      <c r="AB35" s="206">
        <v>21.293243691970634</v>
      </c>
      <c r="AC35" s="342">
        <v>23</v>
      </c>
      <c r="AD35" s="314" t="s">
        <v>21</v>
      </c>
      <c r="AE35" s="206">
        <v>92.14251689415029</v>
      </c>
      <c r="AF35" s="206">
        <v>132.8053765188423</v>
      </c>
      <c r="AG35" s="206">
        <v>2.6663046508250954</v>
      </c>
      <c r="AH35" s="206">
        <v>42.93189301345473</v>
      </c>
      <c r="AI35" s="206">
        <v>116.06224895067403</v>
      </c>
      <c r="AJ35" s="206">
        <v>11.546686732754447</v>
      </c>
      <c r="AK35" s="206">
        <v>31.19617737061334</v>
      </c>
      <c r="AL35" s="206">
        <v>7.24327541896243</v>
      </c>
      <c r="AM35" s="206">
        <v>16.49774186883837</v>
      </c>
      <c r="AN35" s="206">
        <v>23.589667945029767</v>
      </c>
      <c r="AO35" s="343">
        <v>0</v>
      </c>
      <c r="AP35" s="342">
        <v>23</v>
      </c>
      <c r="AQ35" s="314" t="s">
        <v>21</v>
      </c>
      <c r="AR35" s="206">
        <v>1631.1000099999997</v>
      </c>
      <c r="AS35" s="206">
        <v>323.4</v>
      </c>
      <c r="AT35" s="206" t="s">
        <v>4</v>
      </c>
      <c r="AU35" s="206" t="s">
        <v>4</v>
      </c>
      <c r="AV35" s="206">
        <v>0</v>
      </c>
      <c r="AW35" s="206">
        <v>52.5</v>
      </c>
      <c r="AX35" s="206" t="s">
        <v>4</v>
      </c>
      <c r="AY35" s="206" t="s">
        <v>4</v>
      </c>
      <c r="AZ35" s="206" t="s">
        <v>4</v>
      </c>
      <c r="BA35" s="207">
        <v>2007.0000099999997</v>
      </c>
      <c r="BB35" s="206" t="s">
        <v>4</v>
      </c>
      <c r="BC35" s="207">
        <v>2007.0000099999997</v>
      </c>
    </row>
    <row r="36" spans="1:55" s="15" customFormat="1" ht="24">
      <c r="A36" s="199">
        <v>24</v>
      </c>
      <c r="B36" s="314" t="s">
        <v>22</v>
      </c>
      <c r="C36" s="206">
        <v>1629.2646388371877</v>
      </c>
      <c r="D36" s="206">
        <v>5.407873751049395</v>
      </c>
      <c r="E36" s="206">
        <v>23.65312606771374</v>
      </c>
      <c r="F36" s="206">
        <v>0.0387324044858148</v>
      </c>
      <c r="G36" s="206">
        <v>0.34717317841806705</v>
      </c>
      <c r="H36" s="206">
        <v>1153.0267054200103</v>
      </c>
      <c r="I36" s="206">
        <v>59.69989989346235</v>
      </c>
      <c r="J36" s="206">
        <v>1.0793131889984813</v>
      </c>
      <c r="K36" s="206">
        <v>6.030337098608027</v>
      </c>
      <c r="L36" s="206">
        <v>125.71423882885416</v>
      </c>
      <c r="M36" s="206">
        <v>69.96404791874045</v>
      </c>
      <c r="N36" s="206">
        <v>10.932345597078271</v>
      </c>
      <c r="O36" s="342">
        <v>24</v>
      </c>
      <c r="P36" s="314" t="s">
        <v>22</v>
      </c>
      <c r="Q36" s="206" t="s">
        <v>4</v>
      </c>
      <c r="R36" s="206">
        <v>0.9849542986807351</v>
      </c>
      <c r="S36" s="206">
        <v>0.0635616321725628</v>
      </c>
      <c r="T36" s="206">
        <v>44.72200796986853</v>
      </c>
      <c r="U36" s="206" t="s">
        <v>4</v>
      </c>
      <c r="V36" s="206">
        <v>11.866553948604665</v>
      </c>
      <c r="W36" s="206">
        <v>0.011460196773980285</v>
      </c>
      <c r="X36" s="206">
        <v>458.9614258920167</v>
      </c>
      <c r="Y36" s="206">
        <v>126.8446476290334</v>
      </c>
      <c r="Z36" s="206">
        <v>1255.5744038827347</v>
      </c>
      <c r="AA36" s="206">
        <v>9.636211931362483</v>
      </c>
      <c r="AB36" s="206">
        <v>745.4984669467264</v>
      </c>
      <c r="AC36" s="342">
        <v>24</v>
      </c>
      <c r="AD36" s="314" t="s">
        <v>22</v>
      </c>
      <c r="AE36" s="206">
        <v>118.55190124856998</v>
      </c>
      <c r="AF36" s="206">
        <v>147.89740544166273</v>
      </c>
      <c r="AG36" s="206">
        <v>37.46127383760937</v>
      </c>
      <c r="AH36" s="206">
        <v>235.21728553977852</v>
      </c>
      <c r="AI36" s="206">
        <v>825.9902444519025</v>
      </c>
      <c r="AJ36" s="206">
        <v>220.743377462949</v>
      </c>
      <c r="AK36" s="206">
        <v>143.37163338778444</v>
      </c>
      <c r="AL36" s="206">
        <v>21.556429462655647</v>
      </c>
      <c r="AM36" s="206">
        <v>6.002943976818805</v>
      </c>
      <c r="AN36" s="206">
        <v>54.97080430852816</v>
      </c>
      <c r="AO36" s="343">
        <v>0</v>
      </c>
      <c r="AP36" s="342">
        <v>24</v>
      </c>
      <c r="AQ36" s="314" t="s">
        <v>22</v>
      </c>
      <c r="AR36" s="206">
        <v>7551.088443022178</v>
      </c>
      <c r="AS36" s="206">
        <v>12449.410278369045</v>
      </c>
      <c r="AT36" s="206" t="s">
        <v>4</v>
      </c>
      <c r="AU36" s="206" t="s">
        <v>4</v>
      </c>
      <c r="AV36" s="206">
        <v>0</v>
      </c>
      <c r="AW36" s="206">
        <v>514.8890095500968</v>
      </c>
      <c r="AX36" s="206">
        <v>44.42715905867951</v>
      </c>
      <c r="AY36" s="206" t="s">
        <v>4</v>
      </c>
      <c r="AZ36" s="206">
        <v>3.1851200000000004</v>
      </c>
      <c r="BA36" s="207">
        <v>20563.00001</v>
      </c>
      <c r="BB36" s="206" t="s">
        <v>4</v>
      </c>
      <c r="BC36" s="207">
        <v>20563.00001</v>
      </c>
    </row>
    <row r="37" spans="1:55" ht="24.75" customHeight="1">
      <c r="A37" s="199">
        <v>25</v>
      </c>
      <c r="B37" s="314" t="s">
        <v>23</v>
      </c>
      <c r="C37" s="206">
        <v>5987.709963980723</v>
      </c>
      <c r="D37" s="206">
        <v>66.55753630807114</v>
      </c>
      <c r="E37" s="206">
        <v>238.5256309743641</v>
      </c>
      <c r="F37" s="206">
        <v>553.0507337977075</v>
      </c>
      <c r="G37" s="206">
        <v>52.553303072838375</v>
      </c>
      <c r="H37" s="206">
        <v>1836.6163860449592</v>
      </c>
      <c r="I37" s="206">
        <v>562.0014913879362</v>
      </c>
      <c r="J37" s="206">
        <v>77.01404104052236</v>
      </c>
      <c r="K37" s="206">
        <v>51.298587946599135</v>
      </c>
      <c r="L37" s="206">
        <v>654.8419222280206</v>
      </c>
      <c r="M37" s="206">
        <v>1285.7647993314167</v>
      </c>
      <c r="N37" s="206">
        <v>939.635744287009</v>
      </c>
      <c r="O37" s="342">
        <v>25</v>
      </c>
      <c r="P37" s="314" t="s">
        <v>23</v>
      </c>
      <c r="Q37" s="206">
        <v>70.75955110792894</v>
      </c>
      <c r="R37" s="206">
        <v>48.192301673528604</v>
      </c>
      <c r="S37" s="206">
        <v>9.940352352004252</v>
      </c>
      <c r="T37" s="206">
        <v>770.8710604586979</v>
      </c>
      <c r="U37" s="206">
        <v>391.7178117817175</v>
      </c>
      <c r="V37" s="206">
        <v>870.4249535755096</v>
      </c>
      <c r="W37" s="206">
        <v>35.542343932929015</v>
      </c>
      <c r="X37" s="206">
        <v>6576.581723734757</v>
      </c>
      <c r="Y37" s="206">
        <v>1007.2630768936076</v>
      </c>
      <c r="Z37" s="206">
        <v>3463.752060891274</v>
      </c>
      <c r="AA37" s="206">
        <v>125.13764420236939</v>
      </c>
      <c r="AB37" s="206">
        <v>775.7639260658315</v>
      </c>
      <c r="AC37" s="342">
        <v>25</v>
      </c>
      <c r="AD37" s="314" t="s">
        <v>23</v>
      </c>
      <c r="AE37" s="206">
        <v>2759.067728557143</v>
      </c>
      <c r="AF37" s="206">
        <v>607.3978442994091</v>
      </c>
      <c r="AG37" s="206">
        <v>24.60824886317554</v>
      </c>
      <c r="AH37" s="206">
        <v>904.204977353418</v>
      </c>
      <c r="AI37" s="206">
        <v>903.1094418256337</v>
      </c>
      <c r="AJ37" s="206">
        <v>409.5477694761935</v>
      </c>
      <c r="AK37" s="206">
        <v>576.2412523230962</v>
      </c>
      <c r="AL37" s="206">
        <v>97.93497436525008</v>
      </c>
      <c r="AM37" s="206">
        <v>330.0216761636825</v>
      </c>
      <c r="AN37" s="206">
        <v>95.499906550862</v>
      </c>
      <c r="AO37" s="343">
        <v>0</v>
      </c>
      <c r="AP37" s="342">
        <v>25</v>
      </c>
      <c r="AQ37" s="314" t="s">
        <v>23</v>
      </c>
      <c r="AR37" s="206">
        <v>33159.19361390153</v>
      </c>
      <c r="AS37" s="206">
        <v>18846.105334970198</v>
      </c>
      <c r="AT37" s="206">
        <v>2.0829383151637484</v>
      </c>
      <c r="AU37" s="206" t="s">
        <v>4</v>
      </c>
      <c r="AV37" s="206">
        <v>435.2897605569352</v>
      </c>
      <c r="AW37" s="206">
        <v>4929.751006808457</v>
      </c>
      <c r="AX37" s="206">
        <v>35.98897715780734</v>
      </c>
      <c r="AY37" s="206">
        <v>8.88752867284933</v>
      </c>
      <c r="AZ37" s="206">
        <v>9177.50084961705</v>
      </c>
      <c r="BA37" s="207">
        <v>66594.80000999999</v>
      </c>
      <c r="BB37" s="206">
        <v>29239.3</v>
      </c>
      <c r="BC37" s="207">
        <v>37355.50000999999</v>
      </c>
    </row>
    <row r="38" spans="1:55" s="15" customFormat="1" ht="12">
      <c r="A38" s="199">
        <v>26</v>
      </c>
      <c r="B38" s="314" t="s">
        <v>24</v>
      </c>
      <c r="C38" s="206">
        <v>125.79633807680595</v>
      </c>
      <c r="D38" s="206">
        <v>14.495313249287825</v>
      </c>
      <c r="E38" s="206">
        <v>10.214460398340737</v>
      </c>
      <c r="F38" s="206">
        <v>11.422063218657021</v>
      </c>
      <c r="G38" s="206">
        <v>2.557579127217658</v>
      </c>
      <c r="H38" s="206">
        <v>806.4184152901662</v>
      </c>
      <c r="I38" s="206">
        <v>133.41707609727763</v>
      </c>
      <c r="J38" s="206">
        <v>1.523713936882595</v>
      </c>
      <c r="K38" s="206">
        <v>11.171083163774028</v>
      </c>
      <c r="L38" s="206">
        <v>253.95132455287361</v>
      </c>
      <c r="M38" s="206">
        <v>1020.489255875957</v>
      </c>
      <c r="N38" s="206">
        <v>1.1363861292605513</v>
      </c>
      <c r="O38" s="342">
        <v>26</v>
      </c>
      <c r="P38" s="314" t="s">
        <v>24</v>
      </c>
      <c r="Q38" s="206">
        <v>11.476809575047653</v>
      </c>
      <c r="R38" s="206">
        <v>14.88794382734998</v>
      </c>
      <c r="S38" s="206">
        <v>0.4667487776032508</v>
      </c>
      <c r="T38" s="206">
        <v>48.836780077068134</v>
      </c>
      <c r="U38" s="206">
        <v>23.449235763416752</v>
      </c>
      <c r="V38" s="206">
        <v>14.140619815680367</v>
      </c>
      <c r="W38" s="206">
        <v>6.6639450571336845</v>
      </c>
      <c r="X38" s="206">
        <v>2141.6310537453796</v>
      </c>
      <c r="Y38" s="206">
        <v>365.69580447212604</v>
      </c>
      <c r="Z38" s="206">
        <v>825.3589127905062</v>
      </c>
      <c r="AA38" s="206">
        <v>5.789956384999361</v>
      </c>
      <c r="AB38" s="206">
        <v>247.71768452137204</v>
      </c>
      <c r="AC38" s="342">
        <v>26</v>
      </c>
      <c r="AD38" s="314" t="s">
        <v>24</v>
      </c>
      <c r="AE38" s="206">
        <v>344.62571840112565</v>
      </c>
      <c r="AF38" s="206">
        <v>2369.893913403754</v>
      </c>
      <c r="AG38" s="206">
        <v>24.084842559119963</v>
      </c>
      <c r="AH38" s="206">
        <v>1814.8466910915388</v>
      </c>
      <c r="AI38" s="206">
        <v>1800.3829851882672</v>
      </c>
      <c r="AJ38" s="206">
        <v>62.25155159364304</v>
      </c>
      <c r="AK38" s="206">
        <v>83.38710822702403</v>
      </c>
      <c r="AL38" s="206">
        <v>314.3420894427906</v>
      </c>
      <c r="AM38" s="206">
        <v>112.92839621882855</v>
      </c>
      <c r="AN38" s="206">
        <v>165.92408979667997</v>
      </c>
      <c r="AO38" s="343">
        <v>0</v>
      </c>
      <c r="AP38" s="342">
        <v>26</v>
      </c>
      <c r="AQ38" s="314" t="s">
        <v>24</v>
      </c>
      <c r="AR38" s="206">
        <v>13191.394638274327</v>
      </c>
      <c r="AS38" s="206">
        <v>12293.548672578032</v>
      </c>
      <c r="AT38" s="206" t="s">
        <v>4</v>
      </c>
      <c r="AU38" s="206" t="s">
        <v>4</v>
      </c>
      <c r="AV38" s="206">
        <v>108.43919917285237</v>
      </c>
      <c r="AW38" s="206">
        <v>5021.800344162802</v>
      </c>
      <c r="AX38" s="206">
        <v>99.40269373835285</v>
      </c>
      <c r="AY38" s="206" t="s">
        <v>4</v>
      </c>
      <c r="AZ38" s="206">
        <v>2817.3144620736302</v>
      </c>
      <c r="BA38" s="207">
        <v>33531.90001</v>
      </c>
      <c r="BB38" s="206">
        <v>1720.9</v>
      </c>
      <c r="BC38" s="207">
        <v>31811.000009999996</v>
      </c>
    </row>
    <row r="39" spans="1:55" ht="12" customHeight="1">
      <c r="A39" s="199">
        <v>27</v>
      </c>
      <c r="B39" s="314" t="s">
        <v>25</v>
      </c>
      <c r="C39" s="206">
        <v>7.824687438483217</v>
      </c>
      <c r="D39" s="206">
        <v>1.2800721734866911</v>
      </c>
      <c r="E39" s="206">
        <v>0.7885490734323974</v>
      </c>
      <c r="F39" s="206">
        <v>11.007493144305403</v>
      </c>
      <c r="G39" s="206">
        <v>1.7605359888597072</v>
      </c>
      <c r="H39" s="206">
        <v>277.22657109627266</v>
      </c>
      <c r="I39" s="206">
        <v>3.53227005085289</v>
      </c>
      <c r="J39" s="206">
        <v>1.6716273420576444</v>
      </c>
      <c r="K39" s="206">
        <v>9.464283559316586</v>
      </c>
      <c r="L39" s="206">
        <v>113.20904336299229</v>
      </c>
      <c r="M39" s="206">
        <v>20.372640383881418</v>
      </c>
      <c r="N39" s="206">
        <v>0.8800235107401159</v>
      </c>
      <c r="O39" s="342">
        <v>27</v>
      </c>
      <c r="P39" s="314" t="s">
        <v>25</v>
      </c>
      <c r="Q39" s="206" t="s">
        <v>4</v>
      </c>
      <c r="R39" s="206">
        <v>8.728399271352998</v>
      </c>
      <c r="S39" s="206">
        <v>0.4518159445585456</v>
      </c>
      <c r="T39" s="206">
        <v>75.59523195187153</v>
      </c>
      <c r="U39" s="206">
        <v>69.73138133024327</v>
      </c>
      <c r="V39" s="206">
        <v>2.7810975984902444</v>
      </c>
      <c r="W39" s="206">
        <v>8.846733905300276</v>
      </c>
      <c r="X39" s="206">
        <v>2.346228922292174</v>
      </c>
      <c r="Y39" s="206">
        <v>92.31642100365663</v>
      </c>
      <c r="Z39" s="206">
        <v>131.260705663925</v>
      </c>
      <c r="AA39" s="206">
        <v>28.519738143828732</v>
      </c>
      <c r="AB39" s="206">
        <v>162.68807075388366</v>
      </c>
      <c r="AC39" s="342">
        <v>27</v>
      </c>
      <c r="AD39" s="314" t="s">
        <v>25</v>
      </c>
      <c r="AE39" s="206">
        <v>283.087885413333</v>
      </c>
      <c r="AF39" s="206">
        <v>115.19593678287896</v>
      </c>
      <c r="AG39" s="206">
        <v>18685.887657448293</v>
      </c>
      <c r="AH39" s="206">
        <v>38.812984975441765</v>
      </c>
      <c r="AI39" s="206">
        <v>102.86742425845709</v>
      </c>
      <c r="AJ39" s="206">
        <v>67.41750950308408</v>
      </c>
      <c r="AK39" s="206" t="s">
        <v>4</v>
      </c>
      <c r="AL39" s="206">
        <v>55.47887137611483</v>
      </c>
      <c r="AM39" s="206">
        <v>98.76064182980768</v>
      </c>
      <c r="AN39" s="206">
        <v>22.286761077172798</v>
      </c>
      <c r="AO39" s="343">
        <v>0</v>
      </c>
      <c r="AP39" s="342">
        <v>27</v>
      </c>
      <c r="AQ39" s="314" t="s">
        <v>25</v>
      </c>
      <c r="AR39" s="206">
        <v>20502.10843314536</v>
      </c>
      <c r="AS39" s="206">
        <v>870.584288617629</v>
      </c>
      <c r="AT39" s="206" t="s">
        <v>4</v>
      </c>
      <c r="AU39" s="206" t="s">
        <v>4</v>
      </c>
      <c r="AV39" s="206">
        <v>0</v>
      </c>
      <c r="AW39" s="206">
        <v>636.5021402691168</v>
      </c>
      <c r="AX39" s="206">
        <v>-17.5</v>
      </c>
      <c r="AY39" s="206" t="s">
        <v>4</v>
      </c>
      <c r="AZ39" s="206">
        <v>987.2051479678944</v>
      </c>
      <c r="BA39" s="207">
        <v>22978.90001</v>
      </c>
      <c r="BB39" s="206">
        <v>1758.5</v>
      </c>
      <c r="BC39" s="207">
        <v>21220.40001</v>
      </c>
    </row>
    <row r="40" spans="1:55" ht="49.5" customHeight="1">
      <c r="A40" s="199">
        <v>28</v>
      </c>
      <c r="B40" s="314" t="s">
        <v>242</v>
      </c>
      <c r="C40" s="206">
        <v>170.15076133257318</v>
      </c>
      <c r="D40" s="206">
        <v>611.6566034042188</v>
      </c>
      <c r="E40" s="206">
        <v>464.2663164858633</v>
      </c>
      <c r="F40" s="206" t="s">
        <v>4</v>
      </c>
      <c r="G40" s="206">
        <v>23.069337367642557</v>
      </c>
      <c r="H40" s="206">
        <v>878.1089308843303</v>
      </c>
      <c r="I40" s="206">
        <v>236.7750261511617</v>
      </c>
      <c r="J40" s="206">
        <v>11.039369713672825</v>
      </c>
      <c r="K40" s="206">
        <v>220.24360056977497</v>
      </c>
      <c r="L40" s="206">
        <v>170.73956931025216</v>
      </c>
      <c r="M40" s="206">
        <v>819.7624814275454</v>
      </c>
      <c r="N40" s="206">
        <v>87.01472332599994</v>
      </c>
      <c r="O40" s="342">
        <v>28</v>
      </c>
      <c r="P40" s="314" t="s">
        <v>26</v>
      </c>
      <c r="Q40" s="206" t="s">
        <v>4</v>
      </c>
      <c r="R40" s="206">
        <v>50.04905354461096</v>
      </c>
      <c r="S40" s="206">
        <v>1.3030072137827204</v>
      </c>
      <c r="T40" s="206" t="s">
        <v>4</v>
      </c>
      <c r="U40" s="206">
        <v>127.01795485467979</v>
      </c>
      <c r="V40" s="206" t="s">
        <v>4</v>
      </c>
      <c r="W40" s="206">
        <v>69.5543710624128</v>
      </c>
      <c r="X40" s="206">
        <v>671.6023575087826</v>
      </c>
      <c r="Y40" s="206">
        <v>789.8409350628191</v>
      </c>
      <c r="Z40" s="206">
        <v>1486.242913735469</v>
      </c>
      <c r="AA40" s="206">
        <v>25.538789089962282</v>
      </c>
      <c r="AB40" s="206">
        <v>1300.0895628148046</v>
      </c>
      <c r="AC40" s="342">
        <v>28</v>
      </c>
      <c r="AD40" s="314" t="s">
        <v>242</v>
      </c>
      <c r="AE40" s="206">
        <v>1848.3463427982813</v>
      </c>
      <c r="AF40" s="206">
        <v>298.1799210910384</v>
      </c>
      <c r="AG40" s="206" t="s">
        <v>4</v>
      </c>
      <c r="AH40" s="206">
        <v>2819.652438036943</v>
      </c>
      <c r="AI40" s="206">
        <v>85.04361338020304</v>
      </c>
      <c r="AJ40" s="206">
        <v>514.7743273838199</v>
      </c>
      <c r="AK40" s="206">
        <v>727.8770404644468</v>
      </c>
      <c r="AL40" s="206">
        <v>232.7929758631845</v>
      </c>
      <c r="AM40" s="206">
        <v>925.721807036857</v>
      </c>
      <c r="AN40" s="206">
        <v>9.70777202235387</v>
      </c>
      <c r="AO40" s="343">
        <v>0</v>
      </c>
      <c r="AP40" s="342">
        <v>28</v>
      </c>
      <c r="AQ40" s="314" t="s">
        <v>242</v>
      </c>
      <c r="AR40" s="206">
        <v>15676.184182901685</v>
      </c>
      <c r="AS40" s="206">
        <v>11283.278163139981</v>
      </c>
      <c r="AT40" s="206">
        <v>568.8231312898661</v>
      </c>
      <c r="AU40" s="206">
        <v>383.94555997811767</v>
      </c>
      <c r="AV40" s="206">
        <v>2790.064497435111</v>
      </c>
      <c r="AW40" s="206">
        <v>1212.4010414641289</v>
      </c>
      <c r="AX40" s="206">
        <v>327.40300651904266</v>
      </c>
      <c r="AY40" s="206" t="s">
        <v>4</v>
      </c>
      <c r="AZ40" s="206" t="s">
        <v>4</v>
      </c>
      <c r="BA40" s="207">
        <v>32242.099582727933</v>
      </c>
      <c r="BB40" s="206" t="s">
        <v>4</v>
      </c>
      <c r="BC40" s="207">
        <v>32242.099582727933</v>
      </c>
    </row>
    <row r="41" spans="1:55" ht="23.25" customHeight="1">
      <c r="A41" s="199">
        <v>29</v>
      </c>
      <c r="B41" s="316" t="s">
        <v>27</v>
      </c>
      <c r="C41" s="206" t="s">
        <v>4</v>
      </c>
      <c r="D41" s="206" t="s">
        <v>4</v>
      </c>
      <c r="E41" s="206" t="s">
        <v>4</v>
      </c>
      <c r="F41" s="206" t="s">
        <v>4</v>
      </c>
      <c r="G41" s="206" t="s">
        <v>4</v>
      </c>
      <c r="H41" s="206" t="s">
        <v>4</v>
      </c>
      <c r="I41" s="206" t="s">
        <v>4</v>
      </c>
      <c r="J41" s="206" t="s">
        <v>4</v>
      </c>
      <c r="K41" s="206" t="s">
        <v>4</v>
      </c>
      <c r="L41" s="206" t="s">
        <v>4</v>
      </c>
      <c r="M41" s="206">
        <v>124.73120764492924</v>
      </c>
      <c r="N41" s="206" t="s">
        <v>4</v>
      </c>
      <c r="O41" s="342">
        <v>29</v>
      </c>
      <c r="P41" s="314" t="s">
        <v>27</v>
      </c>
      <c r="Q41" s="206" t="s">
        <v>4</v>
      </c>
      <c r="R41" s="472" t="s">
        <v>4</v>
      </c>
      <c r="S41" s="206" t="s">
        <v>4</v>
      </c>
      <c r="T41" s="206" t="s">
        <v>4</v>
      </c>
      <c r="U41" s="206" t="s">
        <v>4</v>
      </c>
      <c r="V41" s="472" t="s">
        <v>4</v>
      </c>
      <c r="W41" s="206" t="s">
        <v>4</v>
      </c>
      <c r="X41" s="206" t="s">
        <v>4</v>
      </c>
      <c r="Y41" s="206" t="s">
        <v>4</v>
      </c>
      <c r="Z41" s="206" t="s">
        <v>4</v>
      </c>
      <c r="AA41" s="206" t="s">
        <v>4</v>
      </c>
      <c r="AB41" s="206">
        <v>16.4810619383562</v>
      </c>
      <c r="AC41" s="342">
        <v>29</v>
      </c>
      <c r="AD41" s="314" t="s">
        <v>27</v>
      </c>
      <c r="AE41" s="206">
        <v>0.1995626533741139</v>
      </c>
      <c r="AF41" s="206">
        <v>3.682693242950234</v>
      </c>
      <c r="AG41" s="206" t="s">
        <v>4</v>
      </c>
      <c r="AH41" s="206">
        <v>165.42224905195687</v>
      </c>
      <c r="AI41" s="206">
        <v>103.9667534455886</v>
      </c>
      <c r="AJ41" s="206" t="s">
        <v>4</v>
      </c>
      <c r="AK41" s="206" t="s">
        <v>4</v>
      </c>
      <c r="AL41" s="206" t="s">
        <v>4</v>
      </c>
      <c r="AM41" s="206">
        <v>0.09841482050624044</v>
      </c>
      <c r="AN41" s="206">
        <v>9.517464444992285</v>
      </c>
      <c r="AO41" s="343">
        <v>0</v>
      </c>
      <c r="AP41" s="342">
        <v>29</v>
      </c>
      <c r="AQ41" s="314" t="s">
        <v>27</v>
      </c>
      <c r="AR41" s="206">
        <v>424.10001000000193</v>
      </c>
      <c r="AS41" s="206">
        <v>173.5</v>
      </c>
      <c r="AT41" s="206" t="s">
        <v>4</v>
      </c>
      <c r="AU41" s="206" t="s">
        <v>4</v>
      </c>
      <c r="AV41" s="206">
        <v>30711.6</v>
      </c>
      <c r="AW41" s="206">
        <v>1986.3</v>
      </c>
      <c r="AX41" s="206">
        <v>-4.7</v>
      </c>
      <c r="AY41" s="206" t="s">
        <v>4</v>
      </c>
      <c r="AZ41" s="206">
        <v>28763</v>
      </c>
      <c r="BA41" s="207">
        <v>62053.800010000006</v>
      </c>
      <c r="BB41" s="206">
        <v>27215.2</v>
      </c>
      <c r="BC41" s="207">
        <v>34838.60001000001</v>
      </c>
    </row>
    <row r="42" spans="1:55" s="15" customFormat="1" ht="12">
      <c r="A42" s="199">
        <v>30</v>
      </c>
      <c r="B42" s="316" t="s">
        <v>28</v>
      </c>
      <c r="C42" s="206" t="s">
        <v>4</v>
      </c>
      <c r="D42" s="206" t="s">
        <v>4</v>
      </c>
      <c r="E42" s="206" t="s">
        <v>4</v>
      </c>
      <c r="F42" s="206" t="s">
        <v>4</v>
      </c>
      <c r="G42" s="206" t="s">
        <v>4</v>
      </c>
      <c r="H42" s="206">
        <v>52.90718825140938</v>
      </c>
      <c r="I42" s="206" t="s">
        <v>4</v>
      </c>
      <c r="J42" s="206" t="s">
        <v>4</v>
      </c>
      <c r="K42" s="206" t="s">
        <v>4</v>
      </c>
      <c r="L42" s="206">
        <v>7.820816385010596</v>
      </c>
      <c r="M42" s="206" t="s">
        <v>4</v>
      </c>
      <c r="N42" s="206" t="s">
        <v>4</v>
      </c>
      <c r="O42" s="342">
        <v>30</v>
      </c>
      <c r="P42" s="314" t="s">
        <v>28</v>
      </c>
      <c r="Q42" s="206" t="s">
        <v>4</v>
      </c>
      <c r="R42" s="206">
        <v>20.663441480175106</v>
      </c>
      <c r="S42" s="206">
        <v>0.030625878032749812</v>
      </c>
      <c r="T42" s="206">
        <v>45.49529778805605</v>
      </c>
      <c r="U42" s="206" t="s">
        <v>4</v>
      </c>
      <c r="V42" s="206" t="s">
        <v>4</v>
      </c>
      <c r="W42" s="206" t="s">
        <v>4</v>
      </c>
      <c r="X42" s="206">
        <v>10.635579901751306</v>
      </c>
      <c r="Y42" s="206">
        <v>3.7864297826957993</v>
      </c>
      <c r="Z42" s="206">
        <v>49.02836298284817</v>
      </c>
      <c r="AA42" s="206" t="s">
        <v>4</v>
      </c>
      <c r="AB42" s="206">
        <v>12.24187824136553</v>
      </c>
      <c r="AC42" s="342">
        <v>30</v>
      </c>
      <c r="AD42" s="314" t="s">
        <v>28</v>
      </c>
      <c r="AE42" s="206">
        <v>11.334329196855219</v>
      </c>
      <c r="AF42" s="206">
        <v>26.182399468716238</v>
      </c>
      <c r="AG42" s="206">
        <v>4.265000604508287</v>
      </c>
      <c r="AH42" s="206">
        <v>77.43211673951404</v>
      </c>
      <c r="AI42" s="206">
        <v>112.66760833154065</v>
      </c>
      <c r="AJ42" s="206">
        <v>297.6373820504546</v>
      </c>
      <c r="AK42" s="206">
        <v>30.380417144303053</v>
      </c>
      <c r="AL42" s="206">
        <v>3.0786422858714446</v>
      </c>
      <c r="AM42" s="206">
        <v>37.06756019265336</v>
      </c>
      <c r="AN42" s="206">
        <v>5.4903754527837885</v>
      </c>
      <c r="AO42" s="343">
        <v>0</v>
      </c>
      <c r="AP42" s="342">
        <v>30</v>
      </c>
      <c r="AQ42" s="314" t="s">
        <v>28</v>
      </c>
      <c r="AR42" s="206">
        <v>808.1466007466988</v>
      </c>
      <c r="AS42" s="206">
        <v>1997.2</v>
      </c>
      <c r="AT42" s="206">
        <v>971.4979949665442</v>
      </c>
      <c r="AU42" s="206">
        <v>23622.8</v>
      </c>
      <c r="AV42" s="206">
        <v>0</v>
      </c>
      <c r="AW42" s="206">
        <v>2164.9676976968162</v>
      </c>
      <c r="AX42" s="206">
        <v>4.188154363650423</v>
      </c>
      <c r="AY42" s="206" t="s">
        <v>4</v>
      </c>
      <c r="AZ42" s="206" t="s">
        <v>4</v>
      </c>
      <c r="BA42" s="207">
        <v>29568.80044777371</v>
      </c>
      <c r="BB42" s="206" t="s">
        <v>4</v>
      </c>
      <c r="BC42" s="207">
        <v>29568.80044777371</v>
      </c>
    </row>
    <row r="43" spans="1:55" ht="24.75" customHeight="1">
      <c r="A43" s="199">
        <v>31</v>
      </c>
      <c r="B43" s="316" t="s">
        <v>29</v>
      </c>
      <c r="C43" s="206">
        <v>0.09974876356164225</v>
      </c>
      <c r="D43" s="206">
        <v>1.2050438767894656</v>
      </c>
      <c r="E43" s="206">
        <v>0.9047149311823126</v>
      </c>
      <c r="F43" s="206" t="s">
        <v>4</v>
      </c>
      <c r="G43" s="206" t="s">
        <v>4</v>
      </c>
      <c r="H43" s="206">
        <v>9.194333295521794</v>
      </c>
      <c r="I43" s="206">
        <v>2.239290928081865</v>
      </c>
      <c r="J43" s="206" t="s">
        <v>4</v>
      </c>
      <c r="K43" s="206">
        <v>0.7037931901672675</v>
      </c>
      <c r="L43" s="206">
        <v>8.54847543114934</v>
      </c>
      <c r="M43" s="206">
        <v>4.295195632877946</v>
      </c>
      <c r="N43" s="206" t="s">
        <v>4</v>
      </c>
      <c r="O43" s="342">
        <v>31</v>
      </c>
      <c r="P43" s="314" t="s">
        <v>29</v>
      </c>
      <c r="Q43" s="206" t="s">
        <v>4</v>
      </c>
      <c r="R43" s="206">
        <v>1.7271643435592903</v>
      </c>
      <c r="S43" s="206" t="s">
        <v>4</v>
      </c>
      <c r="T43" s="206">
        <v>8.199674892615802</v>
      </c>
      <c r="U43" s="206" t="s">
        <v>4</v>
      </c>
      <c r="V43" s="206" t="s">
        <v>4</v>
      </c>
      <c r="W43" s="206">
        <v>0.8019752245727719</v>
      </c>
      <c r="X43" s="206">
        <v>23.728299154581503</v>
      </c>
      <c r="Y43" s="206">
        <v>3.797888081520775</v>
      </c>
      <c r="Z43" s="206">
        <v>3.7904984653684837</v>
      </c>
      <c r="AA43" s="206">
        <v>2.4987514723232827</v>
      </c>
      <c r="AB43" s="206">
        <v>4.6919465625715535</v>
      </c>
      <c r="AC43" s="342">
        <v>31</v>
      </c>
      <c r="AD43" s="314" t="s">
        <v>29</v>
      </c>
      <c r="AE43" s="206">
        <v>5.78403909203447</v>
      </c>
      <c r="AF43" s="206" t="s">
        <v>4</v>
      </c>
      <c r="AG43" s="206">
        <v>0.2037098633195263</v>
      </c>
      <c r="AH43" s="206">
        <v>7.3968036022665276</v>
      </c>
      <c r="AI43" s="206">
        <v>86.60655803101943</v>
      </c>
      <c r="AJ43" s="206">
        <v>215.77207306246697</v>
      </c>
      <c r="AK43" s="206">
        <v>100.53871663358667</v>
      </c>
      <c r="AL43" s="206">
        <v>4.980578571969775</v>
      </c>
      <c r="AM43" s="206">
        <v>11.409653247625009</v>
      </c>
      <c r="AN43" s="206">
        <v>19.825164519301122</v>
      </c>
      <c r="AO43" s="343">
        <v>0</v>
      </c>
      <c r="AP43" s="342">
        <v>31</v>
      </c>
      <c r="AQ43" s="314" t="s">
        <v>29</v>
      </c>
      <c r="AR43" s="206">
        <v>528.9448426393537</v>
      </c>
      <c r="AS43" s="206">
        <v>1971.9099958415002</v>
      </c>
      <c r="AT43" s="206">
        <v>133.62474329394334</v>
      </c>
      <c r="AU43" s="206">
        <v>13339.9</v>
      </c>
      <c r="AV43" s="206">
        <v>185.16873275227027</v>
      </c>
      <c r="AW43" s="206">
        <v>984.4259449659587</v>
      </c>
      <c r="AX43" s="206">
        <v>-0.4742494930264926</v>
      </c>
      <c r="AY43" s="206" t="s">
        <v>4</v>
      </c>
      <c r="AZ43" s="206" t="s">
        <v>4</v>
      </c>
      <c r="BA43" s="207">
        <v>17143.50001</v>
      </c>
      <c r="BB43" s="206" t="s">
        <v>4</v>
      </c>
      <c r="BC43" s="207">
        <v>17143.50001</v>
      </c>
    </row>
    <row r="44" spans="1:55" ht="12">
      <c r="A44" s="199">
        <v>32</v>
      </c>
      <c r="B44" s="316" t="s">
        <v>30</v>
      </c>
      <c r="C44" s="206">
        <v>0.10090702057221479</v>
      </c>
      <c r="D44" s="206">
        <v>0.5079318902637809</v>
      </c>
      <c r="E44" s="206">
        <v>0.4067645548815315</v>
      </c>
      <c r="F44" s="206" t="s">
        <v>4</v>
      </c>
      <c r="G44" s="206" t="s">
        <v>4</v>
      </c>
      <c r="H44" s="206">
        <v>11.019776227100666</v>
      </c>
      <c r="I44" s="206">
        <v>1.9698199990610028</v>
      </c>
      <c r="J44" s="206">
        <v>6.391097836836418</v>
      </c>
      <c r="K44" s="206">
        <v>1.4239309116830519</v>
      </c>
      <c r="L44" s="206">
        <v>1.526071434917626</v>
      </c>
      <c r="M44" s="206">
        <v>1.6167703593873572</v>
      </c>
      <c r="N44" s="206" t="s">
        <v>4</v>
      </c>
      <c r="O44" s="342">
        <v>32</v>
      </c>
      <c r="P44" s="314" t="s">
        <v>30</v>
      </c>
      <c r="Q44" s="206" t="s">
        <v>4</v>
      </c>
      <c r="R44" s="206">
        <v>2.2848258035109135</v>
      </c>
      <c r="S44" s="206">
        <v>0.09322575741634766</v>
      </c>
      <c r="T44" s="206">
        <v>23.081425837752267</v>
      </c>
      <c r="U44" s="206" t="s">
        <v>4</v>
      </c>
      <c r="V44" s="206">
        <v>1.7420134017906312</v>
      </c>
      <c r="W44" s="206">
        <v>7.402998937561262</v>
      </c>
      <c r="X44" s="206">
        <v>18.154154168342426</v>
      </c>
      <c r="Y44" s="206" t="s">
        <v>4</v>
      </c>
      <c r="Z44" s="206" t="s">
        <v>4</v>
      </c>
      <c r="AA44" s="206">
        <v>46.207568554976284</v>
      </c>
      <c r="AB44" s="206">
        <v>19.086700796468868</v>
      </c>
      <c r="AC44" s="342">
        <v>32</v>
      </c>
      <c r="AD44" s="314" t="s">
        <v>30</v>
      </c>
      <c r="AE44" s="206">
        <v>36.015156323464346</v>
      </c>
      <c r="AF44" s="206">
        <v>37.937873593702136</v>
      </c>
      <c r="AG44" s="206">
        <v>1.1334140944838778</v>
      </c>
      <c r="AH44" s="206">
        <v>12.336332337397883</v>
      </c>
      <c r="AI44" s="206">
        <v>48.763378480047365</v>
      </c>
      <c r="AJ44" s="206">
        <v>75.22274084244069</v>
      </c>
      <c r="AK44" s="206">
        <v>7.503743601038655</v>
      </c>
      <c r="AL44" s="206">
        <v>22.26978002567572</v>
      </c>
      <c r="AM44" s="206">
        <v>16.218695613010507</v>
      </c>
      <c r="AN44" s="206">
        <v>17.72570513223872</v>
      </c>
      <c r="AO44" s="343">
        <v>0</v>
      </c>
      <c r="AP44" s="342">
        <v>32</v>
      </c>
      <c r="AQ44" s="314" t="s">
        <v>30</v>
      </c>
      <c r="AR44" s="206">
        <v>418.14339782746447</v>
      </c>
      <c r="AS44" s="206">
        <v>349.86694249644256</v>
      </c>
      <c r="AT44" s="206">
        <v>4.535656951293142</v>
      </c>
      <c r="AU44" s="206">
        <v>1829.448891153321</v>
      </c>
      <c r="AV44" s="206">
        <v>692.525287951919</v>
      </c>
      <c r="AW44" s="206">
        <v>221.0683534363035</v>
      </c>
      <c r="AX44" s="206">
        <v>-4.28851981674323</v>
      </c>
      <c r="AY44" s="206" t="s">
        <v>4</v>
      </c>
      <c r="AZ44" s="206" t="s">
        <v>4</v>
      </c>
      <c r="BA44" s="207">
        <v>3511.3000100000004</v>
      </c>
      <c r="BB44" s="206" t="s">
        <v>4</v>
      </c>
      <c r="BC44" s="207">
        <v>3511.3000100000004</v>
      </c>
    </row>
    <row r="45" spans="1:55" ht="12" customHeight="1">
      <c r="A45" s="199">
        <v>33</v>
      </c>
      <c r="B45" s="316" t="s">
        <v>31</v>
      </c>
      <c r="C45" s="206" t="s">
        <v>4</v>
      </c>
      <c r="D45" s="206" t="s">
        <v>4</v>
      </c>
      <c r="E45" s="206" t="s">
        <v>4</v>
      </c>
      <c r="F45" s="206" t="s">
        <v>4</v>
      </c>
      <c r="G45" s="206" t="s">
        <v>4</v>
      </c>
      <c r="H45" s="206" t="s">
        <v>4</v>
      </c>
      <c r="I45" s="206" t="s">
        <v>4</v>
      </c>
      <c r="J45" s="206" t="s">
        <v>4</v>
      </c>
      <c r="K45" s="206" t="s">
        <v>4</v>
      </c>
      <c r="L45" s="206">
        <v>0.3033453220789399</v>
      </c>
      <c r="M45" s="206">
        <v>4.117604745007177</v>
      </c>
      <c r="N45" s="206" t="s">
        <v>4</v>
      </c>
      <c r="O45" s="342">
        <v>33</v>
      </c>
      <c r="P45" s="314" t="s">
        <v>31</v>
      </c>
      <c r="Q45" s="206" t="s">
        <v>4</v>
      </c>
      <c r="R45" s="206" t="s">
        <v>4</v>
      </c>
      <c r="S45" s="206" t="s">
        <v>4</v>
      </c>
      <c r="T45" s="206" t="s">
        <v>4</v>
      </c>
      <c r="U45" s="206" t="s">
        <v>4</v>
      </c>
      <c r="V45" s="206" t="s">
        <v>4</v>
      </c>
      <c r="W45" s="206" t="s">
        <v>4</v>
      </c>
      <c r="X45" s="206">
        <v>0.9021494042255934</v>
      </c>
      <c r="Y45" s="206" t="s">
        <v>4</v>
      </c>
      <c r="Z45" s="206">
        <v>6.719451698037514</v>
      </c>
      <c r="AA45" s="206" t="s">
        <v>4</v>
      </c>
      <c r="AB45" s="206">
        <v>2.4088665788603105</v>
      </c>
      <c r="AC45" s="342">
        <v>33</v>
      </c>
      <c r="AD45" s="314" t="s">
        <v>31</v>
      </c>
      <c r="AE45" s="206">
        <v>0.3007951198147763</v>
      </c>
      <c r="AF45" s="206">
        <v>85.3125865288612</v>
      </c>
      <c r="AG45" s="206" t="s">
        <v>4</v>
      </c>
      <c r="AH45" s="206" t="s">
        <v>4</v>
      </c>
      <c r="AI45" s="206">
        <v>7.9433972721829225</v>
      </c>
      <c r="AJ45" s="206">
        <v>0.20124392471597838</v>
      </c>
      <c r="AK45" s="206" t="s">
        <v>4</v>
      </c>
      <c r="AL45" s="206">
        <v>0.80120948800835</v>
      </c>
      <c r="AM45" s="206">
        <v>9.889190930004748</v>
      </c>
      <c r="AN45" s="206">
        <v>0</v>
      </c>
      <c r="AO45" s="343">
        <v>0</v>
      </c>
      <c r="AP45" s="342">
        <v>33</v>
      </c>
      <c r="AQ45" s="314" t="s">
        <v>31</v>
      </c>
      <c r="AR45" s="206">
        <v>118.90000999999938</v>
      </c>
      <c r="AS45" s="206">
        <v>1400</v>
      </c>
      <c r="AT45" s="206">
        <v>3727.1</v>
      </c>
      <c r="AU45" s="206" t="s">
        <v>4</v>
      </c>
      <c r="AV45" s="206">
        <v>0</v>
      </c>
      <c r="AW45" s="206">
        <v>294</v>
      </c>
      <c r="AX45" s="206">
        <v>0</v>
      </c>
      <c r="AY45" s="206" t="s">
        <v>4</v>
      </c>
      <c r="AZ45" s="206" t="s">
        <v>4</v>
      </c>
      <c r="BA45" s="207">
        <v>5540.00001</v>
      </c>
      <c r="BB45" s="206" t="s">
        <v>4</v>
      </c>
      <c r="BC45" s="207">
        <v>5540.00001</v>
      </c>
    </row>
    <row r="46" spans="1:55" ht="12">
      <c r="A46" s="199">
        <v>34</v>
      </c>
      <c r="B46" s="316" t="s">
        <v>32</v>
      </c>
      <c r="C46" s="206" t="s">
        <v>4</v>
      </c>
      <c r="D46" s="206">
        <v>12.863099173612222</v>
      </c>
      <c r="E46" s="206">
        <v>9.154290179537698</v>
      </c>
      <c r="F46" s="206" t="s">
        <v>4</v>
      </c>
      <c r="G46" s="206" t="s">
        <v>4</v>
      </c>
      <c r="H46" s="206">
        <v>11.501230042082703</v>
      </c>
      <c r="I46" s="206">
        <v>1.1691708121840692</v>
      </c>
      <c r="J46" s="206" t="s">
        <v>4</v>
      </c>
      <c r="K46" s="206" t="s">
        <v>4</v>
      </c>
      <c r="L46" s="206">
        <v>80.41379447594268</v>
      </c>
      <c r="M46" s="206">
        <v>26.38957857331184</v>
      </c>
      <c r="N46" s="206" t="s">
        <v>4</v>
      </c>
      <c r="O46" s="342">
        <v>34</v>
      </c>
      <c r="P46" s="314" t="s">
        <v>32</v>
      </c>
      <c r="Q46" s="206" t="s">
        <v>4</v>
      </c>
      <c r="R46" s="206">
        <v>8.110248858284484</v>
      </c>
      <c r="S46" s="206" t="s">
        <v>4</v>
      </c>
      <c r="T46" s="472" t="s">
        <v>4</v>
      </c>
      <c r="U46" s="472" t="s">
        <v>4</v>
      </c>
      <c r="V46" s="206" t="s">
        <v>4</v>
      </c>
      <c r="W46" s="206" t="s">
        <v>4</v>
      </c>
      <c r="X46" s="206">
        <v>437.8942747399395</v>
      </c>
      <c r="Y46" s="206">
        <v>113.91904201033812</v>
      </c>
      <c r="Z46" s="206">
        <v>210.0257277179</v>
      </c>
      <c r="AA46" s="206" t="s">
        <v>4</v>
      </c>
      <c r="AB46" s="206">
        <v>323.57889042412984</v>
      </c>
      <c r="AC46" s="342">
        <v>34</v>
      </c>
      <c r="AD46" s="314" t="s">
        <v>32</v>
      </c>
      <c r="AE46" s="206">
        <v>69.35887890198393</v>
      </c>
      <c r="AF46" s="206">
        <v>13.73760084198787</v>
      </c>
      <c r="AG46" s="206">
        <v>4.892573213501904</v>
      </c>
      <c r="AH46" s="206">
        <v>768.323589130481</v>
      </c>
      <c r="AI46" s="206">
        <v>0.3002397403453694</v>
      </c>
      <c r="AJ46" s="206">
        <v>75.71506635377844</v>
      </c>
      <c r="AK46" s="206">
        <v>81.35182358723964</v>
      </c>
      <c r="AL46" s="206">
        <v>21.332295890266927</v>
      </c>
      <c r="AM46" s="206">
        <v>49.018253516481444</v>
      </c>
      <c r="AN46" s="206">
        <v>474.24433124473035</v>
      </c>
      <c r="AO46" s="343">
        <v>0</v>
      </c>
      <c r="AP46" s="342">
        <v>34</v>
      </c>
      <c r="AQ46" s="314" t="s">
        <v>32</v>
      </c>
      <c r="AR46" s="206">
        <v>2793.297969436313</v>
      </c>
      <c r="AS46" s="206">
        <v>2201.7725168038114</v>
      </c>
      <c r="AT46" s="206" t="s">
        <v>4</v>
      </c>
      <c r="AU46" s="206" t="s">
        <v>4</v>
      </c>
      <c r="AV46" s="206">
        <v>77.71763667187086</v>
      </c>
      <c r="AW46" s="206">
        <v>122.95930785086227</v>
      </c>
      <c r="AX46" s="206">
        <v>-8.645174151986486</v>
      </c>
      <c r="AY46" s="206" t="s">
        <v>4</v>
      </c>
      <c r="AZ46" s="206" t="s">
        <v>4</v>
      </c>
      <c r="BA46" s="207">
        <v>5187.102256610871</v>
      </c>
      <c r="BB46" s="206" t="s">
        <v>4</v>
      </c>
      <c r="BC46" s="207">
        <v>5187.102256610871</v>
      </c>
    </row>
    <row r="47" spans="2:55" ht="12">
      <c r="B47" s="322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355"/>
      <c r="P47" s="314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355"/>
      <c r="AD47" s="35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343"/>
      <c r="AP47" s="355"/>
      <c r="AQ47" s="35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7"/>
      <c r="BB47" s="206"/>
      <c r="BC47" s="207"/>
    </row>
    <row r="48" spans="1:55" s="65" customFormat="1" ht="12">
      <c r="A48" s="17"/>
      <c r="B48" s="262" t="s">
        <v>75</v>
      </c>
      <c r="C48" s="209">
        <v>135654.31838446806</v>
      </c>
      <c r="D48" s="209">
        <v>1368.2740364683625</v>
      </c>
      <c r="E48" s="209">
        <v>1049.3401768145086</v>
      </c>
      <c r="F48" s="209">
        <v>2172.0414244789063</v>
      </c>
      <c r="G48" s="209">
        <v>391.0059818573526</v>
      </c>
      <c r="H48" s="209">
        <v>21800.82607610374</v>
      </c>
      <c r="I48" s="209">
        <v>3749.641458935869</v>
      </c>
      <c r="J48" s="209">
        <v>822.9379638075675</v>
      </c>
      <c r="K48" s="209">
        <v>745.2988739236831</v>
      </c>
      <c r="L48" s="209">
        <v>6512.958634289963</v>
      </c>
      <c r="M48" s="209">
        <v>10259.878305608207</v>
      </c>
      <c r="N48" s="209">
        <v>41573.87234073161</v>
      </c>
      <c r="O48" s="357"/>
      <c r="P48" s="262" t="s">
        <v>75</v>
      </c>
      <c r="Q48" s="209">
        <v>1398.7426041224824</v>
      </c>
      <c r="R48" s="209">
        <v>1986.129414150116</v>
      </c>
      <c r="S48" s="209">
        <v>256.86591673521684</v>
      </c>
      <c r="T48" s="209">
        <v>10750.773185813316</v>
      </c>
      <c r="U48" s="209">
        <v>1930.829157138265</v>
      </c>
      <c r="V48" s="209">
        <v>2574.2106132644717</v>
      </c>
      <c r="W48" s="209">
        <v>783.3462199035932</v>
      </c>
      <c r="X48" s="209">
        <v>79620.92793206498</v>
      </c>
      <c r="Y48" s="209">
        <v>6282.071469268504</v>
      </c>
      <c r="Z48" s="209">
        <v>37357.484917261674</v>
      </c>
      <c r="AA48" s="209">
        <v>905.3917211282134</v>
      </c>
      <c r="AB48" s="209">
        <v>12281.496126055057</v>
      </c>
      <c r="AC48" s="357"/>
      <c r="AD48" s="262" t="s">
        <v>75</v>
      </c>
      <c r="AE48" s="209">
        <v>19993.364859077374</v>
      </c>
      <c r="AF48" s="209">
        <v>12809.192879238466</v>
      </c>
      <c r="AG48" s="209">
        <v>18971.721417752593</v>
      </c>
      <c r="AH48" s="209">
        <v>12173.453322383628</v>
      </c>
      <c r="AI48" s="209">
        <v>11429.373361349857</v>
      </c>
      <c r="AJ48" s="209">
        <v>6717.84840048426</v>
      </c>
      <c r="AK48" s="209">
        <v>5168.9337000746755</v>
      </c>
      <c r="AL48" s="209">
        <v>1345.8444213852413</v>
      </c>
      <c r="AM48" s="209">
        <v>3219.6046139963646</v>
      </c>
      <c r="AN48" s="209">
        <v>2125.9330528803966</v>
      </c>
      <c r="AO48" s="358">
        <v>0</v>
      </c>
      <c r="AP48" s="357"/>
      <c r="AQ48" s="262" t="s">
        <v>75</v>
      </c>
      <c r="AR48" s="209">
        <v>476184.5332712725</v>
      </c>
      <c r="AS48" s="209">
        <v>362420.6350314479</v>
      </c>
      <c r="AT48" s="209">
        <v>5603.756642780128</v>
      </c>
      <c r="AU48" s="209">
        <v>39176.09446113144</v>
      </c>
      <c r="AV48" s="209">
        <v>36848.4052528319</v>
      </c>
      <c r="AW48" s="209">
        <v>128527.15799022121</v>
      </c>
      <c r="AX48" s="209">
        <v>7227.635543682865</v>
      </c>
      <c r="AY48" s="209">
        <v>1664.50001</v>
      </c>
      <c r="AZ48" s="209">
        <v>149153.18447374468</v>
      </c>
      <c r="BA48" s="209">
        <v>1206805.9025971123</v>
      </c>
      <c r="BB48" s="209">
        <v>342071.80000000005</v>
      </c>
      <c r="BC48" s="209">
        <v>864734.1025971123</v>
      </c>
    </row>
    <row r="49" spans="2:55" ht="12">
      <c r="B49" s="250" t="s">
        <v>340</v>
      </c>
      <c r="C49" s="206" t="s">
        <v>4</v>
      </c>
      <c r="D49" s="206" t="s">
        <v>4</v>
      </c>
      <c r="E49" s="206" t="s">
        <v>4</v>
      </c>
      <c r="F49" s="206" t="s">
        <v>4</v>
      </c>
      <c r="G49" s="206" t="s">
        <v>4</v>
      </c>
      <c r="H49" s="206" t="s">
        <v>4</v>
      </c>
      <c r="I49" s="206" t="s">
        <v>4</v>
      </c>
      <c r="J49" s="206" t="s">
        <v>4</v>
      </c>
      <c r="K49" s="206" t="s">
        <v>4</v>
      </c>
      <c r="L49" s="206" t="s">
        <v>4</v>
      </c>
      <c r="M49" s="206" t="s">
        <v>4</v>
      </c>
      <c r="N49" s="206" t="s">
        <v>4</v>
      </c>
      <c r="O49" s="355"/>
      <c r="P49" s="250" t="s">
        <v>340</v>
      </c>
      <c r="Q49" s="206" t="s">
        <v>4</v>
      </c>
      <c r="R49" s="206" t="s">
        <v>4</v>
      </c>
      <c r="S49" s="206" t="s">
        <v>4</v>
      </c>
      <c r="T49" s="206" t="s">
        <v>4</v>
      </c>
      <c r="U49" s="206" t="s">
        <v>4</v>
      </c>
      <c r="V49" s="206" t="s">
        <v>4</v>
      </c>
      <c r="W49" s="206" t="s">
        <v>4</v>
      </c>
      <c r="X49" s="206" t="s">
        <v>4</v>
      </c>
      <c r="Y49" s="206" t="s">
        <v>4</v>
      </c>
      <c r="Z49" s="206" t="s">
        <v>4</v>
      </c>
      <c r="AA49" s="206" t="s">
        <v>4</v>
      </c>
      <c r="AB49" s="206" t="s">
        <v>4</v>
      </c>
      <c r="AC49" s="355"/>
      <c r="AD49" s="250" t="s">
        <v>340</v>
      </c>
      <c r="AE49" s="206" t="s">
        <v>4</v>
      </c>
      <c r="AF49" s="206" t="s">
        <v>4</v>
      </c>
      <c r="AG49" s="206" t="s">
        <v>4</v>
      </c>
      <c r="AH49" s="206" t="s">
        <v>4</v>
      </c>
      <c r="AI49" s="206" t="s">
        <v>4</v>
      </c>
      <c r="AJ49" s="206" t="s">
        <v>4</v>
      </c>
      <c r="AK49" s="206" t="s">
        <v>4</v>
      </c>
      <c r="AL49" s="206" t="s">
        <v>4</v>
      </c>
      <c r="AM49" s="206" t="s">
        <v>4</v>
      </c>
      <c r="AN49" s="206"/>
      <c r="AO49" s="340" t="s">
        <v>4</v>
      </c>
      <c r="AP49" s="340"/>
      <c r="AQ49" s="250" t="s">
        <v>340</v>
      </c>
      <c r="AR49" s="206">
        <v>1E-05</v>
      </c>
      <c r="AS49" s="206" t="s">
        <v>4</v>
      </c>
      <c r="AT49" s="206" t="s">
        <v>4</v>
      </c>
      <c r="AU49" s="206" t="s">
        <v>4</v>
      </c>
      <c r="AV49" s="206" t="s">
        <v>4</v>
      </c>
      <c r="AW49" s="206" t="s">
        <v>4</v>
      </c>
      <c r="AX49" s="206" t="s">
        <v>4</v>
      </c>
      <c r="AY49" s="206" t="s">
        <v>4</v>
      </c>
      <c r="AZ49" s="206" t="s">
        <v>4</v>
      </c>
      <c r="BA49" s="206">
        <v>1E-05</v>
      </c>
      <c r="BB49" s="206" t="s">
        <v>4</v>
      </c>
      <c r="BC49" s="206">
        <v>1E-05</v>
      </c>
    </row>
    <row r="50" spans="2:55" ht="12">
      <c r="B50" s="263" t="s">
        <v>35</v>
      </c>
      <c r="C50" s="206" t="s">
        <v>4</v>
      </c>
      <c r="D50" s="206" t="s">
        <v>4</v>
      </c>
      <c r="E50" s="206" t="s">
        <v>4</v>
      </c>
      <c r="F50" s="206" t="s">
        <v>4</v>
      </c>
      <c r="G50" s="206" t="s">
        <v>4</v>
      </c>
      <c r="H50" s="206" t="s">
        <v>4</v>
      </c>
      <c r="I50" s="206" t="s">
        <v>4</v>
      </c>
      <c r="J50" s="206" t="s">
        <v>4</v>
      </c>
      <c r="K50" s="206" t="s">
        <v>4</v>
      </c>
      <c r="L50" s="206" t="s">
        <v>4</v>
      </c>
      <c r="M50" s="206" t="s">
        <v>4</v>
      </c>
      <c r="N50" s="206" t="s">
        <v>4</v>
      </c>
      <c r="O50" s="355"/>
      <c r="P50" s="263" t="s">
        <v>35</v>
      </c>
      <c r="Q50" s="206" t="s">
        <v>4</v>
      </c>
      <c r="R50" s="206" t="s">
        <v>4</v>
      </c>
      <c r="S50" s="206" t="s">
        <v>4</v>
      </c>
      <c r="T50" s="206" t="s">
        <v>4</v>
      </c>
      <c r="U50" s="206" t="s">
        <v>4</v>
      </c>
      <c r="V50" s="206" t="s">
        <v>4</v>
      </c>
      <c r="W50" s="206" t="s">
        <v>4</v>
      </c>
      <c r="X50" s="206" t="s">
        <v>4</v>
      </c>
      <c r="Y50" s="206" t="s">
        <v>4</v>
      </c>
      <c r="Z50" s="206" t="s">
        <v>4</v>
      </c>
      <c r="AA50" s="206" t="s">
        <v>4</v>
      </c>
      <c r="AB50" s="206" t="s">
        <v>4</v>
      </c>
      <c r="AC50" s="355"/>
      <c r="AD50" s="263" t="s">
        <v>35</v>
      </c>
      <c r="AE50" s="206" t="s">
        <v>4</v>
      </c>
      <c r="AF50" s="206" t="s">
        <v>4</v>
      </c>
      <c r="AG50" s="206" t="s">
        <v>4</v>
      </c>
      <c r="AH50" s="206" t="s">
        <v>4</v>
      </c>
      <c r="AI50" s="206" t="s">
        <v>4</v>
      </c>
      <c r="AJ50" s="206" t="s">
        <v>4</v>
      </c>
      <c r="AK50" s="206" t="s">
        <v>4</v>
      </c>
      <c r="AL50" s="206" t="s">
        <v>4</v>
      </c>
      <c r="AM50" s="206" t="s">
        <v>4</v>
      </c>
      <c r="AN50" s="206" t="s">
        <v>4</v>
      </c>
      <c r="AO50" s="343">
        <v>0</v>
      </c>
      <c r="AP50" s="355"/>
      <c r="AQ50" s="263" t="s">
        <v>35</v>
      </c>
      <c r="AR50" s="206">
        <v>1E-05</v>
      </c>
      <c r="AS50" s="206" t="s">
        <v>4</v>
      </c>
      <c r="AT50" s="206" t="s">
        <v>4</v>
      </c>
      <c r="AU50" s="206" t="s">
        <v>4</v>
      </c>
      <c r="AV50" s="206" t="s">
        <v>4</v>
      </c>
      <c r="AW50" s="206" t="s">
        <v>4</v>
      </c>
      <c r="AX50" s="206" t="s">
        <v>4</v>
      </c>
      <c r="AY50" s="206" t="s">
        <v>4</v>
      </c>
      <c r="AZ50" s="206" t="s">
        <v>4</v>
      </c>
      <c r="BA50" s="206">
        <v>1E-05</v>
      </c>
      <c r="BB50" s="206" t="s">
        <v>4</v>
      </c>
      <c r="BC50" s="206">
        <v>1E-05</v>
      </c>
    </row>
    <row r="51" spans="1:55" s="65" customFormat="1" ht="12">
      <c r="A51" s="17"/>
      <c r="B51" s="264" t="s">
        <v>173</v>
      </c>
      <c r="C51" s="209">
        <v>135654.31838446806</v>
      </c>
      <c r="D51" s="209">
        <v>1368.2740364683625</v>
      </c>
      <c r="E51" s="209">
        <v>1049.3401768145086</v>
      </c>
      <c r="F51" s="209">
        <v>2172.0414244789063</v>
      </c>
      <c r="G51" s="209">
        <v>391.0059818573526</v>
      </c>
      <c r="H51" s="209">
        <v>21800.82607610374</v>
      </c>
      <c r="I51" s="209">
        <v>3749.641458935869</v>
      </c>
      <c r="J51" s="209">
        <v>822.9379638075675</v>
      </c>
      <c r="K51" s="209">
        <v>745.2988739236831</v>
      </c>
      <c r="L51" s="209">
        <v>6512.958634289963</v>
      </c>
      <c r="M51" s="209">
        <v>10259.878305608207</v>
      </c>
      <c r="N51" s="209">
        <v>41573.87234073161</v>
      </c>
      <c r="O51" s="357"/>
      <c r="P51" s="264" t="s">
        <v>173</v>
      </c>
      <c r="Q51" s="209">
        <v>1398.7426041224824</v>
      </c>
      <c r="R51" s="209">
        <v>1986.129414150116</v>
      </c>
      <c r="S51" s="209">
        <v>256.86591673521684</v>
      </c>
      <c r="T51" s="209">
        <v>10750.773185813316</v>
      </c>
      <c r="U51" s="209">
        <v>1930.829157138265</v>
      </c>
      <c r="V51" s="209">
        <v>2574.2106132644717</v>
      </c>
      <c r="W51" s="209">
        <v>783.3462199035932</v>
      </c>
      <c r="X51" s="209">
        <v>79620.92793206498</v>
      </c>
      <c r="Y51" s="209">
        <v>6282.071469268504</v>
      </c>
      <c r="Z51" s="209">
        <v>37357.484917261674</v>
      </c>
      <c r="AA51" s="209">
        <v>905.3917211282134</v>
      </c>
      <c r="AB51" s="209">
        <v>12281.496126055057</v>
      </c>
      <c r="AC51" s="357"/>
      <c r="AD51" s="264" t="s">
        <v>173</v>
      </c>
      <c r="AE51" s="209">
        <v>19993.364859077374</v>
      </c>
      <c r="AF51" s="209">
        <v>12809.192879238466</v>
      </c>
      <c r="AG51" s="209">
        <v>18971.721417752593</v>
      </c>
      <c r="AH51" s="209">
        <v>12173.453322383628</v>
      </c>
      <c r="AI51" s="209">
        <v>11429.373361349857</v>
      </c>
      <c r="AJ51" s="209">
        <v>6717.84840048426</v>
      </c>
      <c r="AK51" s="209">
        <v>5168.9337000746755</v>
      </c>
      <c r="AL51" s="209">
        <v>1345.8444213852413</v>
      </c>
      <c r="AM51" s="209">
        <v>3219.6046139963646</v>
      </c>
      <c r="AN51" s="209">
        <v>2125.9330528803966</v>
      </c>
      <c r="AO51" s="358">
        <v>0</v>
      </c>
      <c r="AP51" s="357"/>
      <c r="AQ51" s="264" t="s">
        <v>173</v>
      </c>
      <c r="AR51" s="209">
        <v>476184.5332912725</v>
      </c>
      <c r="AS51" s="209">
        <v>362420.6350314479</v>
      </c>
      <c r="AT51" s="209">
        <v>5603.756642780128</v>
      </c>
      <c r="AU51" s="209">
        <v>39176.09446113144</v>
      </c>
      <c r="AV51" s="209">
        <v>36848.4052528319</v>
      </c>
      <c r="AW51" s="209">
        <v>128527.15799022121</v>
      </c>
      <c r="AX51" s="209">
        <v>7227.635543682865</v>
      </c>
      <c r="AY51" s="209">
        <v>1664.50001</v>
      </c>
      <c r="AZ51" s="209">
        <v>149153.18447374468</v>
      </c>
      <c r="BA51" s="209">
        <v>1206805.9026171125</v>
      </c>
      <c r="BB51" s="209">
        <v>342071.80000000005</v>
      </c>
      <c r="BC51" s="209">
        <v>864734.1026171125</v>
      </c>
    </row>
    <row r="52" spans="2:55" ht="12">
      <c r="B52" s="316" t="s">
        <v>76</v>
      </c>
      <c r="C52" s="206">
        <v>817.3349179719523</v>
      </c>
      <c r="D52" s="206">
        <v>31.184748311391473</v>
      </c>
      <c r="E52" s="206">
        <v>16.61327944919918</v>
      </c>
      <c r="F52" s="206">
        <v>51.35847357178787</v>
      </c>
      <c r="G52" s="206">
        <v>16.31926529805935</v>
      </c>
      <c r="H52" s="206">
        <v>366.2314433672845</v>
      </c>
      <c r="I52" s="206">
        <v>38.91752745638781</v>
      </c>
      <c r="J52" s="206">
        <v>15.15149671747228</v>
      </c>
      <c r="K52" s="206">
        <v>23.14340522562273</v>
      </c>
      <c r="L52" s="206">
        <v>205.2699035365536</v>
      </c>
      <c r="M52" s="206">
        <v>300.83806179239497</v>
      </c>
      <c r="N52" s="206">
        <v>30.9003077253965</v>
      </c>
      <c r="O52" s="355"/>
      <c r="P52" s="265" t="s">
        <v>76</v>
      </c>
      <c r="Q52" s="206">
        <v>34.72748349012581</v>
      </c>
      <c r="R52" s="206">
        <v>59.069664079378526</v>
      </c>
      <c r="S52" s="206">
        <v>1.637236447686719</v>
      </c>
      <c r="T52" s="206">
        <v>466.7680696948072</v>
      </c>
      <c r="U52" s="206">
        <v>60.960854545537075</v>
      </c>
      <c r="V52" s="206">
        <v>55.78257631101896</v>
      </c>
      <c r="W52" s="206">
        <v>14.452281062243394</v>
      </c>
      <c r="X52" s="206">
        <v>3072.73980423888</v>
      </c>
      <c r="Y52" s="206">
        <v>197.85535759202529</v>
      </c>
      <c r="Z52" s="206">
        <v>1520.1544116875402</v>
      </c>
      <c r="AA52" s="206">
        <v>26.21264795773344</v>
      </c>
      <c r="AB52" s="206">
        <v>326.90352322944597</v>
      </c>
      <c r="AC52" s="355"/>
      <c r="AD52" s="265" t="s">
        <v>76</v>
      </c>
      <c r="AE52" s="206">
        <v>782.8196826684261</v>
      </c>
      <c r="AF52" s="206">
        <v>612.3337317107345</v>
      </c>
      <c r="AG52" s="206">
        <v>27.980759966658884</v>
      </c>
      <c r="AH52" s="206">
        <v>387.9370587008521</v>
      </c>
      <c r="AI52" s="206">
        <v>285.2682052388403</v>
      </c>
      <c r="AJ52" s="206">
        <v>163.76872796610758</v>
      </c>
      <c r="AK52" s="206">
        <v>99.68816711268929</v>
      </c>
      <c r="AL52" s="206">
        <v>42.11873532277591</v>
      </c>
      <c r="AM52" s="206">
        <v>95.71990706697048</v>
      </c>
      <c r="AN52" s="206">
        <v>55.13436235087002</v>
      </c>
      <c r="AO52" s="343">
        <v>0</v>
      </c>
      <c r="AP52" s="355"/>
      <c r="AQ52" s="265" t="s">
        <v>76</v>
      </c>
      <c r="AR52" s="206">
        <v>10303.29615176181</v>
      </c>
      <c r="AS52" s="206">
        <v>22976.595109110334</v>
      </c>
      <c r="AT52" s="206">
        <v>86.67733589079702</v>
      </c>
      <c r="AU52" s="206">
        <v>0</v>
      </c>
      <c r="AV52" s="206">
        <v>502.9131405193854</v>
      </c>
      <c r="AW52" s="206">
        <v>12259.14284454017</v>
      </c>
      <c r="AX52" s="206">
        <v>94.00903732212129</v>
      </c>
      <c r="AY52" s="206" t="s">
        <v>4</v>
      </c>
      <c r="AZ52" s="206">
        <v>2445.364123742866</v>
      </c>
      <c r="BA52" s="207">
        <v>48667.997742887484</v>
      </c>
      <c r="BB52" s="206" t="s">
        <v>4</v>
      </c>
      <c r="BC52" s="206" t="s">
        <v>4</v>
      </c>
    </row>
    <row r="53" spans="2:55" ht="12">
      <c r="B53" s="316" t="s">
        <v>77</v>
      </c>
      <c r="C53" s="206">
        <v>-65.35330244001675</v>
      </c>
      <c r="D53" s="206">
        <v>-20.55878477975406</v>
      </c>
      <c r="E53" s="206">
        <v>-15.153456263707755</v>
      </c>
      <c r="F53" s="206">
        <v>-10.99989805069385</v>
      </c>
      <c r="G53" s="206">
        <v>-2.4252471554119572</v>
      </c>
      <c r="H53" s="206">
        <v>-73.85751947102526</v>
      </c>
      <c r="I53" s="206">
        <v>-25.158986392256654</v>
      </c>
      <c r="J53" s="206">
        <v>-14.58946052503963</v>
      </c>
      <c r="K53" s="206">
        <v>-14.442279149305808</v>
      </c>
      <c r="L53" s="206">
        <v>-47.328537826517326</v>
      </c>
      <c r="M53" s="206">
        <v>-51.91636740060155</v>
      </c>
      <c r="N53" s="206">
        <v>-24.672648457004208</v>
      </c>
      <c r="O53" s="355"/>
      <c r="P53" s="265" t="s">
        <v>77</v>
      </c>
      <c r="Q53" s="206">
        <v>-4.070087612608138</v>
      </c>
      <c r="R53" s="206">
        <v>-39.59907822949464</v>
      </c>
      <c r="S53" s="206">
        <v>-0.203153182903549</v>
      </c>
      <c r="T53" s="206">
        <v>-43.041255508121175</v>
      </c>
      <c r="U53" s="206">
        <v>-32.990011683802415</v>
      </c>
      <c r="V53" s="206">
        <v>-37.79318957549056</v>
      </c>
      <c r="W53" s="206">
        <v>-18.898500965836668</v>
      </c>
      <c r="X53" s="206">
        <v>-166.76773630385546</v>
      </c>
      <c r="Y53" s="206">
        <v>-55.226826860530544</v>
      </c>
      <c r="Z53" s="206">
        <v>-159.23932894921145</v>
      </c>
      <c r="AA53" s="206">
        <v>-6.304369085946847</v>
      </c>
      <c r="AB53" s="206">
        <v>-69.59964928450331</v>
      </c>
      <c r="AC53" s="355"/>
      <c r="AD53" s="265" t="s">
        <v>77</v>
      </c>
      <c r="AE53" s="206">
        <v>-150.9845417458032</v>
      </c>
      <c r="AF53" s="206">
        <v>-33.9266109492021</v>
      </c>
      <c r="AG53" s="206">
        <v>-18.002177719253023</v>
      </c>
      <c r="AH53" s="206">
        <v>-102.09038108448364</v>
      </c>
      <c r="AI53" s="206">
        <v>-46.94156658870063</v>
      </c>
      <c r="AJ53" s="206">
        <v>-38.11712845036847</v>
      </c>
      <c r="AK53" s="206">
        <v>-63.921867187365294</v>
      </c>
      <c r="AL53" s="206">
        <v>-16.06315670801717</v>
      </c>
      <c r="AM53" s="206">
        <v>-33.62452106333512</v>
      </c>
      <c r="AN53" s="206">
        <v>-11.36741523126669</v>
      </c>
      <c r="AO53" s="343">
        <v>0</v>
      </c>
      <c r="AP53" s="355"/>
      <c r="AQ53" s="265" t="s">
        <v>77</v>
      </c>
      <c r="AR53" s="206">
        <v>-1515.229083034289</v>
      </c>
      <c r="AS53" s="206">
        <v>-1279.5301305581443</v>
      </c>
      <c r="AT53" s="206">
        <v>-14.73396867092518</v>
      </c>
      <c r="AU53" s="206">
        <v>-17.99445113143873</v>
      </c>
      <c r="AV53" s="206">
        <v>-74.41838335128556</v>
      </c>
      <c r="AW53" s="206">
        <v>-498.4008247613668</v>
      </c>
      <c r="AX53" s="206">
        <v>-16.94457100498902</v>
      </c>
      <c r="AY53" s="206" t="s">
        <v>4</v>
      </c>
      <c r="AZ53" s="206">
        <v>-111.04858748756119</v>
      </c>
      <c r="BA53" s="207">
        <v>-3528.2999999999997</v>
      </c>
      <c r="BB53" s="206" t="s">
        <v>4</v>
      </c>
      <c r="BC53" s="206" t="s">
        <v>4</v>
      </c>
    </row>
    <row r="54" spans="1:55" s="65" customFormat="1" ht="12">
      <c r="A54" s="17"/>
      <c r="B54" s="266" t="s">
        <v>174</v>
      </c>
      <c r="C54" s="209">
        <v>136406.3</v>
      </c>
      <c r="D54" s="209">
        <v>1378.9</v>
      </c>
      <c r="E54" s="209">
        <v>1050.8</v>
      </c>
      <c r="F54" s="209">
        <v>2212.4</v>
      </c>
      <c r="G54" s="209">
        <v>404.9</v>
      </c>
      <c r="H54" s="209">
        <v>22093.2</v>
      </c>
      <c r="I54" s="209">
        <v>3763.4</v>
      </c>
      <c r="J54" s="209">
        <v>823.5000000000001</v>
      </c>
      <c r="K54" s="209">
        <v>754</v>
      </c>
      <c r="L54" s="209">
        <v>6670.9</v>
      </c>
      <c r="M54" s="209">
        <v>10508.800000000001</v>
      </c>
      <c r="N54" s="209">
        <v>41580.1</v>
      </c>
      <c r="O54" s="357"/>
      <c r="P54" s="266" t="s">
        <v>174</v>
      </c>
      <c r="Q54" s="209">
        <v>1429.4</v>
      </c>
      <c r="R54" s="209">
        <v>2005.6</v>
      </c>
      <c r="S54" s="209">
        <v>258.3</v>
      </c>
      <c r="T54" s="209">
        <v>11174.5</v>
      </c>
      <c r="U54" s="209">
        <v>1958.7999999999997</v>
      </c>
      <c r="V54" s="209">
        <v>2592.2000000000003</v>
      </c>
      <c r="W54" s="209">
        <v>778.9</v>
      </c>
      <c r="X54" s="209">
        <v>82526.90000000001</v>
      </c>
      <c r="Y54" s="209">
        <v>6424.699999999999</v>
      </c>
      <c r="Z54" s="209">
        <v>38718.4</v>
      </c>
      <c r="AA54" s="209">
        <v>925.3</v>
      </c>
      <c r="AB54" s="209">
        <v>12538.800000000001</v>
      </c>
      <c r="AC54" s="357"/>
      <c r="AD54" s="266" t="s">
        <v>174</v>
      </c>
      <c r="AE54" s="209">
        <v>20625.199999999997</v>
      </c>
      <c r="AF54" s="209">
        <v>13387.599999999999</v>
      </c>
      <c r="AG54" s="209">
        <v>18981.7</v>
      </c>
      <c r="AH54" s="209">
        <v>12459.299999999997</v>
      </c>
      <c r="AI54" s="209">
        <v>11667.699999999997</v>
      </c>
      <c r="AJ54" s="209">
        <v>6843.499999999999</v>
      </c>
      <c r="AK54" s="209">
        <v>5204.7</v>
      </c>
      <c r="AL54" s="209">
        <v>1371.8999999999999</v>
      </c>
      <c r="AM54" s="209">
        <v>3281.7</v>
      </c>
      <c r="AN54" s="209">
        <v>2169.7000000000003</v>
      </c>
      <c r="AO54" s="358">
        <v>0</v>
      </c>
      <c r="AP54" s="357"/>
      <c r="AQ54" s="266" t="s">
        <v>174</v>
      </c>
      <c r="AR54" s="209">
        <v>484972.6003600001</v>
      </c>
      <c r="AS54" s="209">
        <v>384117.70001000015</v>
      </c>
      <c r="AT54" s="209">
        <v>5675.700009999999</v>
      </c>
      <c r="AU54" s="209">
        <v>39158.10001</v>
      </c>
      <c r="AV54" s="209">
        <v>37276.90001</v>
      </c>
      <c r="AW54" s="209">
        <v>140287.90001</v>
      </c>
      <c r="AX54" s="209">
        <v>7304.700009999998</v>
      </c>
      <c r="AY54" s="209">
        <v>1664.50001</v>
      </c>
      <c r="AZ54" s="209">
        <v>151487.50000999996</v>
      </c>
      <c r="BA54" s="209">
        <v>1251945.60036</v>
      </c>
      <c r="BB54" s="206" t="s">
        <v>4</v>
      </c>
      <c r="BC54" s="206" t="s">
        <v>4</v>
      </c>
    </row>
    <row r="55" spans="2:55" ht="12">
      <c r="B55" s="267" t="s">
        <v>78</v>
      </c>
      <c r="C55" s="206">
        <v>772.2</v>
      </c>
      <c r="D55" s="206">
        <v>4.1</v>
      </c>
      <c r="E55" s="206">
        <v>18.4</v>
      </c>
      <c r="F55" s="206">
        <v>1.4</v>
      </c>
      <c r="G55" s="206">
        <v>2.4</v>
      </c>
      <c r="H55" s="206">
        <v>100.2</v>
      </c>
      <c r="I55" s="206">
        <v>6.8</v>
      </c>
      <c r="J55" s="206">
        <v>0.9</v>
      </c>
      <c r="K55" s="206">
        <v>2.5</v>
      </c>
      <c r="L55" s="206">
        <v>282.4</v>
      </c>
      <c r="M55" s="206">
        <v>110.1</v>
      </c>
      <c r="N55" s="206">
        <v>20.9</v>
      </c>
      <c r="O55" s="355"/>
      <c r="P55" s="267" t="s">
        <v>78</v>
      </c>
      <c r="Q55" s="206">
        <v>9.1</v>
      </c>
      <c r="R55" s="206">
        <v>4.2</v>
      </c>
      <c r="S55" s="206">
        <v>3.7</v>
      </c>
      <c r="T55" s="206">
        <v>53.7</v>
      </c>
      <c r="U55" s="206">
        <v>0.7</v>
      </c>
      <c r="V55" s="206">
        <v>16.2</v>
      </c>
      <c r="W55" s="206">
        <v>5.2</v>
      </c>
      <c r="X55" s="206">
        <v>445.9</v>
      </c>
      <c r="Y55" s="206">
        <v>822.1</v>
      </c>
      <c r="Z55" s="206">
        <v>561.1</v>
      </c>
      <c r="AA55" s="206">
        <v>4.5</v>
      </c>
      <c r="AB55" s="206">
        <v>106.3</v>
      </c>
      <c r="AC55" s="355"/>
      <c r="AD55" s="267" t="s">
        <v>78</v>
      </c>
      <c r="AE55" s="206">
        <v>210.9</v>
      </c>
      <c r="AF55" s="206">
        <v>250.2</v>
      </c>
      <c r="AG55" s="206">
        <v>202.5</v>
      </c>
      <c r="AH55" s="206">
        <v>168.6</v>
      </c>
      <c r="AI55" s="206">
        <v>35.7</v>
      </c>
      <c r="AJ55" s="206">
        <v>40.3</v>
      </c>
      <c r="AK55" s="206">
        <v>54.8</v>
      </c>
      <c r="AL55" s="206">
        <v>62.2</v>
      </c>
      <c r="AM55" s="206">
        <v>0</v>
      </c>
      <c r="AN55" s="206">
        <v>96.7</v>
      </c>
      <c r="AO55" s="343">
        <v>0</v>
      </c>
      <c r="AP55" s="355"/>
      <c r="AQ55" s="267" t="s">
        <v>78</v>
      </c>
      <c r="AR55" s="206">
        <v>4476.9</v>
      </c>
      <c r="AS55" s="206" t="s">
        <v>4</v>
      </c>
      <c r="AT55" s="206" t="s">
        <v>4</v>
      </c>
      <c r="AU55" s="206" t="s">
        <v>4</v>
      </c>
      <c r="AV55" s="206" t="s">
        <v>4</v>
      </c>
      <c r="AW55" s="206" t="s">
        <v>4</v>
      </c>
      <c r="AX55" s="206" t="s">
        <v>4</v>
      </c>
      <c r="AY55" s="206" t="s">
        <v>4</v>
      </c>
      <c r="AZ55" s="206" t="s">
        <v>4</v>
      </c>
      <c r="BA55" s="206" t="s">
        <v>4</v>
      </c>
      <c r="BB55" s="206" t="s">
        <v>4</v>
      </c>
      <c r="BC55" s="206" t="s">
        <v>4</v>
      </c>
    </row>
    <row r="56" spans="1:55" s="15" customFormat="1" ht="12">
      <c r="A56" s="7"/>
      <c r="B56" s="268" t="s">
        <v>79</v>
      </c>
      <c r="C56" s="209">
        <v>59757.8</v>
      </c>
      <c r="D56" s="209">
        <v>900.6</v>
      </c>
      <c r="E56" s="209">
        <v>1694.2</v>
      </c>
      <c r="F56" s="209">
        <v>465.9999999999999</v>
      </c>
      <c r="G56" s="209">
        <v>236.6</v>
      </c>
      <c r="H56" s="209">
        <v>7974.6</v>
      </c>
      <c r="I56" s="209">
        <v>2363.1</v>
      </c>
      <c r="J56" s="209">
        <v>335.29999999999995</v>
      </c>
      <c r="K56" s="209">
        <v>404.49999999999994</v>
      </c>
      <c r="L56" s="209">
        <v>2236</v>
      </c>
      <c r="M56" s="209">
        <v>5912.099999999999</v>
      </c>
      <c r="N56" s="209">
        <v>38251.5</v>
      </c>
      <c r="O56" s="359"/>
      <c r="P56" s="268" t="s">
        <v>79</v>
      </c>
      <c r="Q56" s="209">
        <v>802.3000000000001</v>
      </c>
      <c r="R56" s="209">
        <v>1476.7</v>
      </c>
      <c r="S56" s="209">
        <v>190.39999999999998</v>
      </c>
      <c r="T56" s="209">
        <v>7191.099999999999</v>
      </c>
      <c r="U56" s="209">
        <v>-753.1999999999998</v>
      </c>
      <c r="V56" s="209">
        <v>707.4000000000001</v>
      </c>
      <c r="W56" s="209">
        <v>884.6</v>
      </c>
      <c r="X56" s="209">
        <v>35596.2</v>
      </c>
      <c r="Y56" s="209">
        <v>12254.400000000001</v>
      </c>
      <c r="Z56" s="209">
        <v>66104.5</v>
      </c>
      <c r="AA56" s="209">
        <v>1077.2</v>
      </c>
      <c r="AB56" s="209">
        <v>7917.9</v>
      </c>
      <c r="AC56" s="359"/>
      <c r="AD56" s="268" t="s">
        <v>79</v>
      </c>
      <c r="AE56" s="209">
        <v>16519.4</v>
      </c>
      <c r="AF56" s="209">
        <v>18173.2</v>
      </c>
      <c r="AG56" s="209">
        <v>2036.1999999999991</v>
      </c>
      <c r="AH56" s="209">
        <v>19614.2</v>
      </c>
      <c r="AI56" s="209">
        <v>23135.2</v>
      </c>
      <c r="AJ56" s="209">
        <v>22685</v>
      </c>
      <c r="AK56" s="209">
        <v>11884</v>
      </c>
      <c r="AL56" s="209">
        <v>2077.2000000000003</v>
      </c>
      <c r="AM56" s="209">
        <v>2258.3</v>
      </c>
      <c r="AN56" s="206">
        <v>2920.7000000000003</v>
      </c>
      <c r="AO56" s="360">
        <v>0</v>
      </c>
      <c r="AP56" s="359"/>
      <c r="AQ56" s="268" t="s">
        <v>79</v>
      </c>
      <c r="AR56" s="207">
        <v>375285.20000000007</v>
      </c>
      <c r="AS56" s="206" t="s">
        <v>4</v>
      </c>
      <c r="AT56" s="206" t="s">
        <v>4</v>
      </c>
      <c r="AU56" s="206" t="s">
        <v>4</v>
      </c>
      <c r="AV56" s="206" t="s">
        <v>4</v>
      </c>
      <c r="AW56" s="206" t="s">
        <v>4</v>
      </c>
      <c r="AX56" s="206" t="s">
        <v>4</v>
      </c>
      <c r="AY56" s="206" t="s">
        <v>4</v>
      </c>
      <c r="AZ56" s="206" t="s">
        <v>4</v>
      </c>
      <c r="BA56" s="206" t="s">
        <v>4</v>
      </c>
      <c r="BB56" s="206" t="s">
        <v>4</v>
      </c>
      <c r="BC56" s="206" t="s">
        <v>4</v>
      </c>
    </row>
    <row r="57" spans="2:55" ht="12">
      <c r="B57" s="269" t="s">
        <v>80</v>
      </c>
      <c r="C57" s="206">
        <v>1455.9</v>
      </c>
      <c r="D57" s="206">
        <v>410.3</v>
      </c>
      <c r="E57" s="206">
        <v>828.7</v>
      </c>
      <c r="F57" s="206">
        <v>506.4</v>
      </c>
      <c r="G57" s="206">
        <v>67</v>
      </c>
      <c r="H57" s="206">
        <v>2466</v>
      </c>
      <c r="I57" s="206">
        <v>182.4</v>
      </c>
      <c r="J57" s="206">
        <v>177.2</v>
      </c>
      <c r="K57" s="206">
        <v>348.4</v>
      </c>
      <c r="L57" s="206">
        <v>1486.5</v>
      </c>
      <c r="M57" s="206">
        <v>673.3</v>
      </c>
      <c r="N57" s="206">
        <v>6361.8</v>
      </c>
      <c r="O57" s="355"/>
      <c r="P57" s="269" t="s">
        <v>80</v>
      </c>
      <c r="Q57" s="206">
        <v>663</v>
      </c>
      <c r="R57" s="206">
        <v>1817.7</v>
      </c>
      <c r="S57" s="206">
        <v>378.2</v>
      </c>
      <c r="T57" s="206">
        <v>4875.9</v>
      </c>
      <c r="U57" s="206">
        <v>1134.9</v>
      </c>
      <c r="V57" s="206">
        <v>925.6</v>
      </c>
      <c r="W57" s="206">
        <v>751.1</v>
      </c>
      <c r="X57" s="206">
        <v>3965.1</v>
      </c>
      <c r="Y57" s="206">
        <v>2512.1</v>
      </c>
      <c r="Z57" s="206">
        <v>2702</v>
      </c>
      <c r="AA57" s="206">
        <v>38.2</v>
      </c>
      <c r="AB57" s="206">
        <v>754.9</v>
      </c>
      <c r="AC57" s="355"/>
      <c r="AD57" s="269" t="s">
        <v>80</v>
      </c>
      <c r="AE57" s="206">
        <v>5333.7</v>
      </c>
      <c r="AF57" s="206">
        <v>4877</v>
      </c>
      <c r="AG57" s="206">
        <v>8877.8</v>
      </c>
      <c r="AH57" s="206">
        <v>7913.3</v>
      </c>
      <c r="AI57" s="206">
        <v>19164.7</v>
      </c>
      <c r="AJ57" s="206">
        <v>21060.2</v>
      </c>
      <c r="AK57" s="206">
        <v>9566.5</v>
      </c>
      <c r="AL57" s="206">
        <v>1714.2</v>
      </c>
      <c r="AM57" s="206">
        <v>1765.2</v>
      </c>
      <c r="AN57" s="206">
        <v>531.4</v>
      </c>
      <c r="AO57" s="343">
        <v>0</v>
      </c>
      <c r="AP57" s="355"/>
      <c r="AQ57" s="269" t="s">
        <v>80</v>
      </c>
      <c r="AR57" s="206">
        <v>116286.59999999998</v>
      </c>
      <c r="AS57" s="206" t="s">
        <v>4</v>
      </c>
      <c r="AT57" s="206" t="s">
        <v>4</v>
      </c>
      <c r="AU57" s="206" t="s">
        <v>4</v>
      </c>
      <c r="AV57" s="206" t="s">
        <v>4</v>
      </c>
      <c r="AW57" s="206" t="s">
        <v>4</v>
      </c>
      <c r="AX57" s="206" t="s">
        <v>4</v>
      </c>
      <c r="AY57" s="206" t="s">
        <v>4</v>
      </c>
      <c r="AZ57" s="206" t="s">
        <v>4</v>
      </c>
      <c r="BA57" s="206" t="s">
        <v>4</v>
      </c>
      <c r="BB57" s="206" t="s">
        <v>4</v>
      </c>
      <c r="BC57" s="206" t="s">
        <v>4</v>
      </c>
    </row>
    <row r="58" spans="2:55" ht="12">
      <c r="B58" s="269" t="s">
        <v>81</v>
      </c>
      <c r="C58" s="206">
        <v>55150.1</v>
      </c>
      <c r="D58" s="206">
        <v>298.7</v>
      </c>
      <c r="E58" s="206">
        <v>683.5</v>
      </c>
      <c r="F58" s="206">
        <v>-799.2</v>
      </c>
      <c r="G58" s="206">
        <v>129.6</v>
      </c>
      <c r="H58" s="206">
        <v>3692.1</v>
      </c>
      <c r="I58" s="206">
        <v>2002.3</v>
      </c>
      <c r="J58" s="206">
        <v>-11.8</v>
      </c>
      <c r="K58" s="206">
        <v>-20.6</v>
      </c>
      <c r="L58" s="206">
        <v>-72.8</v>
      </c>
      <c r="M58" s="206">
        <v>2687.1</v>
      </c>
      <c r="N58" s="206">
        <v>-5178.9</v>
      </c>
      <c r="O58" s="355"/>
      <c r="P58" s="269" t="s">
        <v>81</v>
      </c>
      <c r="Q58" s="206">
        <v>23.2</v>
      </c>
      <c r="R58" s="206">
        <v>-484.7</v>
      </c>
      <c r="S58" s="206">
        <v>-302.8</v>
      </c>
      <c r="T58" s="206">
        <v>-307.8</v>
      </c>
      <c r="U58" s="206">
        <v>-1946.1</v>
      </c>
      <c r="V58" s="206">
        <v>-352.4</v>
      </c>
      <c r="W58" s="206">
        <v>-77.1</v>
      </c>
      <c r="X58" s="206">
        <v>29912.6</v>
      </c>
      <c r="Y58" s="206">
        <v>9136.6</v>
      </c>
      <c r="Z58" s="206">
        <v>62865.2</v>
      </c>
      <c r="AA58" s="206">
        <v>1036.5</v>
      </c>
      <c r="AB58" s="206">
        <v>6842</v>
      </c>
      <c r="AC58" s="355"/>
      <c r="AD58" s="269" t="s">
        <v>81</v>
      </c>
      <c r="AE58" s="206">
        <v>9128.8</v>
      </c>
      <c r="AF58" s="206">
        <v>9809.6</v>
      </c>
      <c r="AG58" s="206">
        <v>-7808.8</v>
      </c>
      <c r="AH58" s="206">
        <v>5096.3</v>
      </c>
      <c r="AI58" s="206">
        <v>-3.9</v>
      </c>
      <c r="AJ58" s="206">
        <v>375.2</v>
      </c>
      <c r="AK58" s="206">
        <v>356.3</v>
      </c>
      <c r="AL58" s="206">
        <v>265.1</v>
      </c>
      <c r="AM58" s="206">
        <v>293.6</v>
      </c>
      <c r="AN58" s="206">
        <v>2381.4</v>
      </c>
      <c r="AO58" s="343">
        <v>0</v>
      </c>
      <c r="AP58" s="355"/>
      <c r="AQ58" s="269" t="s">
        <v>81</v>
      </c>
      <c r="AR58" s="206">
        <v>184798.9</v>
      </c>
      <c r="AS58" s="206" t="s">
        <v>4</v>
      </c>
      <c r="AT58" s="206" t="s">
        <v>4</v>
      </c>
      <c r="AU58" s="206" t="s">
        <v>4</v>
      </c>
      <c r="AV58" s="206" t="s">
        <v>4</v>
      </c>
      <c r="AW58" s="206" t="s">
        <v>4</v>
      </c>
      <c r="AX58" s="206" t="s">
        <v>4</v>
      </c>
      <c r="AY58" s="206" t="s">
        <v>4</v>
      </c>
      <c r="AZ58" s="206" t="s">
        <v>4</v>
      </c>
      <c r="BA58" s="206" t="s">
        <v>4</v>
      </c>
      <c r="BB58" s="206" t="s">
        <v>4</v>
      </c>
      <c r="BC58" s="206" t="s">
        <v>4</v>
      </c>
    </row>
    <row r="59" spans="2:55" ht="12">
      <c r="B59" s="269" t="s">
        <v>82</v>
      </c>
      <c r="C59" s="206">
        <v>3151.8</v>
      </c>
      <c r="D59" s="206">
        <v>191.6</v>
      </c>
      <c r="E59" s="206">
        <v>182</v>
      </c>
      <c r="F59" s="206">
        <v>758.8</v>
      </c>
      <c r="G59" s="206">
        <v>40</v>
      </c>
      <c r="H59" s="206">
        <v>1816.5</v>
      </c>
      <c r="I59" s="206">
        <v>178.4</v>
      </c>
      <c r="J59" s="206">
        <v>169.9</v>
      </c>
      <c r="K59" s="206">
        <v>76.7</v>
      </c>
      <c r="L59" s="206">
        <v>822.3</v>
      </c>
      <c r="M59" s="206">
        <v>2551.7</v>
      </c>
      <c r="N59" s="206">
        <v>37068.6</v>
      </c>
      <c r="O59" s="355"/>
      <c r="P59" s="269" t="s">
        <v>82</v>
      </c>
      <c r="Q59" s="206">
        <v>116.1</v>
      </c>
      <c r="R59" s="206">
        <v>143.7</v>
      </c>
      <c r="S59" s="206">
        <v>115</v>
      </c>
      <c r="T59" s="206">
        <v>2623</v>
      </c>
      <c r="U59" s="206">
        <v>58</v>
      </c>
      <c r="V59" s="206">
        <v>134.2</v>
      </c>
      <c r="W59" s="206">
        <v>210.6</v>
      </c>
      <c r="X59" s="206">
        <v>1718.5</v>
      </c>
      <c r="Y59" s="206">
        <v>605.7</v>
      </c>
      <c r="Z59" s="206">
        <v>537.3</v>
      </c>
      <c r="AA59" s="206">
        <v>2.5</v>
      </c>
      <c r="AB59" s="206">
        <v>321</v>
      </c>
      <c r="AC59" s="355"/>
      <c r="AD59" s="269" t="s">
        <v>82</v>
      </c>
      <c r="AE59" s="206">
        <v>2056.9</v>
      </c>
      <c r="AF59" s="206">
        <v>3486.6</v>
      </c>
      <c r="AG59" s="206">
        <v>967.2</v>
      </c>
      <c r="AH59" s="206">
        <v>6604.6</v>
      </c>
      <c r="AI59" s="206">
        <v>3974.4</v>
      </c>
      <c r="AJ59" s="206">
        <v>1249.6</v>
      </c>
      <c r="AK59" s="206">
        <v>1961.2</v>
      </c>
      <c r="AL59" s="206">
        <v>97.9</v>
      </c>
      <c r="AM59" s="206">
        <v>199.5</v>
      </c>
      <c r="AN59" s="206">
        <v>7.9</v>
      </c>
      <c r="AO59" s="343">
        <v>0</v>
      </c>
      <c r="AP59" s="355"/>
      <c r="AQ59" s="269" t="s">
        <v>82</v>
      </c>
      <c r="AR59" s="206">
        <v>74199.69999999997</v>
      </c>
      <c r="AS59" s="206" t="s">
        <v>4</v>
      </c>
      <c r="AT59" s="206" t="s">
        <v>4</v>
      </c>
      <c r="AU59" s="206" t="s">
        <v>4</v>
      </c>
      <c r="AV59" s="206" t="s">
        <v>4</v>
      </c>
      <c r="AW59" s="206" t="s">
        <v>4</v>
      </c>
      <c r="AX59" s="206" t="s">
        <v>4</v>
      </c>
      <c r="AY59" s="206" t="s">
        <v>4</v>
      </c>
      <c r="AZ59" s="206" t="s">
        <v>4</v>
      </c>
      <c r="BA59" s="206" t="s">
        <v>4</v>
      </c>
      <c r="BB59" s="206" t="s">
        <v>4</v>
      </c>
      <c r="BC59" s="206" t="s">
        <v>4</v>
      </c>
    </row>
    <row r="60" spans="2:55" s="65" customFormat="1" ht="12">
      <c r="B60" s="266" t="s">
        <v>83</v>
      </c>
      <c r="C60" s="209">
        <v>196936.3</v>
      </c>
      <c r="D60" s="209">
        <v>2283.6</v>
      </c>
      <c r="E60" s="209">
        <v>2763.4</v>
      </c>
      <c r="F60" s="209">
        <v>2679.8</v>
      </c>
      <c r="G60" s="209">
        <v>643.9</v>
      </c>
      <c r="H60" s="209">
        <v>30168</v>
      </c>
      <c r="I60" s="209">
        <v>6133.3</v>
      </c>
      <c r="J60" s="209">
        <v>1159.7</v>
      </c>
      <c r="K60" s="209">
        <v>1161</v>
      </c>
      <c r="L60" s="209">
        <v>9189.3</v>
      </c>
      <c r="M60" s="209">
        <v>16531</v>
      </c>
      <c r="N60" s="209">
        <v>79852.5</v>
      </c>
      <c r="O60" s="361"/>
      <c r="P60" s="266" t="s">
        <v>83</v>
      </c>
      <c r="Q60" s="209">
        <v>2240.8</v>
      </c>
      <c r="R60" s="209">
        <v>3486.5</v>
      </c>
      <c r="S60" s="209">
        <v>452.4</v>
      </c>
      <c r="T60" s="209">
        <v>18419.3</v>
      </c>
      <c r="U60" s="209">
        <v>1206.3</v>
      </c>
      <c r="V60" s="209">
        <v>3315.8</v>
      </c>
      <c r="W60" s="209">
        <v>1668.7</v>
      </c>
      <c r="X60" s="209">
        <v>118569</v>
      </c>
      <c r="Y60" s="209">
        <v>19501.2</v>
      </c>
      <c r="Z60" s="209">
        <v>105384</v>
      </c>
      <c r="AA60" s="209">
        <v>2007</v>
      </c>
      <c r="AB60" s="209">
        <v>20563</v>
      </c>
      <c r="AC60" s="361"/>
      <c r="AD60" s="266" t="s">
        <v>83</v>
      </c>
      <c r="AE60" s="209">
        <v>37355.5</v>
      </c>
      <c r="AF60" s="209">
        <v>31811</v>
      </c>
      <c r="AG60" s="209">
        <v>21220.4</v>
      </c>
      <c r="AH60" s="209">
        <v>32242.1</v>
      </c>
      <c r="AI60" s="209">
        <v>34838.6</v>
      </c>
      <c r="AJ60" s="209">
        <v>29568.8</v>
      </c>
      <c r="AK60" s="209">
        <v>17143.5</v>
      </c>
      <c r="AL60" s="209">
        <v>3511.3</v>
      </c>
      <c r="AM60" s="209">
        <v>5540</v>
      </c>
      <c r="AN60" s="209">
        <v>5187.1</v>
      </c>
      <c r="AO60" s="362">
        <v>0</v>
      </c>
      <c r="AP60" s="361"/>
      <c r="AQ60" s="266" t="s">
        <v>83</v>
      </c>
      <c r="AR60" s="209">
        <v>864734.1</v>
      </c>
      <c r="AS60" s="209">
        <v>384117.70001000015</v>
      </c>
      <c r="AT60" s="209">
        <v>5675.700009999999</v>
      </c>
      <c r="AU60" s="209">
        <v>39158.10001</v>
      </c>
      <c r="AV60" s="209">
        <v>37276.90001</v>
      </c>
      <c r="AW60" s="209">
        <v>140287.90001</v>
      </c>
      <c r="AX60" s="209">
        <v>7304.700009999998</v>
      </c>
      <c r="AY60" s="209">
        <v>1664.50001</v>
      </c>
      <c r="AZ60" s="209">
        <v>151487.50000999996</v>
      </c>
      <c r="BA60" s="209">
        <v>1251945.60036</v>
      </c>
      <c r="BB60" s="206" t="s">
        <v>4</v>
      </c>
      <c r="BC60" s="206" t="s">
        <v>4</v>
      </c>
    </row>
    <row r="61" spans="1:55" ht="12.75" thickBot="1">
      <c r="A61" s="49"/>
      <c r="B61" s="363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4"/>
      <c r="P61" s="364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4"/>
      <c r="AD61" s="364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3"/>
      <c r="AP61" s="364"/>
      <c r="AQ61" s="364"/>
      <c r="AR61" s="363"/>
      <c r="AS61" s="363"/>
      <c r="AT61" s="363"/>
      <c r="AU61" s="453"/>
      <c r="AV61" s="453"/>
      <c r="AW61" s="363"/>
      <c r="AX61" s="363"/>
      <c r="AY61" s="363"/>
      <c r="AZ61" s="363"/>
      <c r="BA61" s="366"/>
      <c r="BB61" s="363"/>
      <c r="BC61" s="366"/>
    </row>
    <row r="67" ht="12">
      <c r="AR67" s="3"/>
    </row>
    <row r="68" ht="12">
      <c r="AR68" s="213"/>
    </row>
    <row r="69" spans="44:45" ht="12">
      <c r="AR69" s="3"/>
      <c r="AS69" s="3"/>
    </row>
    <row r="70" spans="44:45" ht="12">
      <c r="AR70" s="3"/>
      <c r="AS70" s="3"/>
    </row>
    <row r="71" spans="44:45" ht="12">
      <c r="AR71" s="3"/>
      <c r="AS71" s="3"/>
    </row>
    <row r="72" ht="12">
      <c r="AR72" s="9"/>
    </row>
    <row r="73" spans="44:45" ht="12">
      <c r="AR73" s="3"/>
      <c r="AS73" s="3"/>
    </row>
    <row r="74" ht="12">
      <c r="AR74" s="3"/>
    </row>
    <row r="75" spans="44:46" ht="12">
      <c r="AR75" s="3"/>
      <c r="AT75" s="3"/>
    </row>
    <row r="76" ht="12">
      <c r="AR76" s="3"/>
    </row>
    <row r="77" ht="12">
      <c r="AR77" s="3"/>
    </row>
    <row r="78" ht="12">
      <c r="AR78" s="3"/>
    </row>
    <row r="79" ht="12">
      <c r="AR79" s="213"/>
    </row>
    <row r="80" ht="12">
      <c r="AR80" s="9"/>
    </row>
    <row r="81" ht="12">
      <c r="AR81" s="9"/>
    </row>
    <row r="82" spans="44:45" ht="12">
      <c r="AR82" s="3"/>
      <c r="AS82" s="3"/>
    </row>
  </sheetData>
  <sheetProtection/>
  <mergeCells count="3">
    <mergeCell ref="A1:G1"/>
    <mergeCell ref="A2:G2"/>
    <mergeCell ref="B3:H3"/>
  </mergeCells>
  <printOptions/>
  <pageMargins left="0.7874015748031497" right="0.7874015748031497" top="0.7874015748031497" bottom="0.7874015748031497" header="0.5905511811023623" footer="0.5905511811023623"/>
  <pageSetup firstPageNumber="20" useFirstPageNumber="1" horizontalDpi="300" verticalDpi="3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6" max="54" man="1"/>
  </rowBreaks>
  <colBreaks count="7" manualBreakCount="7">
    <brk id="7" max="65535" man="1"/>
    <brk id="14" max="65535" man="1"/>
    <brk id="20" max="65535" man="1"/>
    <brk id="28" max="65535" man="1"/>
    <brk id="34" max="60" man="1"/>
    <brk id="40" max="65535" man="1"/>
    <brk id="48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4"/>
  <sheetViews>
    <sheetView view="pageLayout" zoomScale="85" zoomScaleSheetLayoutView="100" zoomScalePageLayoutView="85" workbookViewId="0" topLeftCell="F10">
      <selection activeCell="R20" sqref="R20"/>
    </sheetView>
  </sheetViews>
  <sheetFormatPr defaultColWidth="9.00390625" defaultRowHeight="12.75"/>
  <cols>
    <col min="1" max="1" width="3.875" style="4" customWidth="1"/>
    <col min="2" max="2" width="39.875" style="4" customWidth="1"/>
    <col min="3" max="3" width="14.875" style="4" customWidth="1"/>
    <col min="4" max="4" width="10.625" style="4" customWidth="1"/>
    <col min="5" max="5" width="8.625" style="4" customWidth="1"/>
    <col min="6" max="6" width="11.125" style="4" customWidth="1"/>
    <col min="7" max="14" width="10.75390625" style="4" customWidth="1"/>
    <col min="15" max="15" width="3.125" style="175" customWidth="1"/>
    <col min="16" max="16" width="39.875" style="175" customWidth="1"/>
    <col min="17" max="17" width="11.125" style="4" customWidth="1"/>
    <col min="18" max="19" width="10.75390625" style="4" customWidth="1"/>
    <col min="20" max="20" width="11.75390625" style="4" customWidth="1"/>
    <col min="21" max="28" width="10.75390625" style="4" customWidth="1"/>
    <col min="29" max="29" width="3.00390625" style="175" customWidth="1"/>
    <col min="30" max="30" width="40.00390625" style="175" customWidth="1"/>
    <col min="31" max="31" width="11.125" style="4" customWidth="1"/>
    <col min="32" max="32" width="10.875" style="4" customWidth="1"/>
    <col min="33" max="33" width="10.75390625" style="4" customWidth="1"/>
    <col min="34" max="34" width="11.125" style="4" customWidth="1"/>
    <col min="35" max="35" width="11.00390625" style="4" customWidth="1"/>
    <col min="36" max="42" width="10.75390625" style="4" customWidth="1"/>
    <col min="43" max="16384" width="9.125" style="4" customWidth="1"/>
  </cols>
  <sheetData>
    <row r="1" spans="1:30" ht="15" customHeight="1">
      <c r="A1" s="284" t="s">
        <v>237</v>
      </c>
      <c r="B1" s="309"/>
      <c r="C1" s="309"/>
      <c r="D1" s="309"/>
      <c r="E1" s="309"/>
      <c r="F1" s="309"/>
      <c r="O1" s="252" t="s">
        <v>86</v>
      </c>
      <c r="P1" s="253"/>
      <c r="AC1" s="252" t="s">
        <v>86</v>
      </c>
      <c r="AD1" s="253"/>
    </row>
    <row r="2" spans="1:30" ht="12" customHeight="1">
      <c r="A2" s="308" t="s">
        <v>198</v>
      </c>
      <c r="B2" s="482" t="s">
        <v>219</v>
      </c>
      <c r="C2" s="481"/>
      <c r="D2" s="481"/>
      <c r="E2" s="481"/>
      <c r="F2" s="481"/>
      <c r="G2" s="481"/>
      <c r="O2" s="252"/>
      <c r="P2" s="253"/>
      <c r="AC2" s="252"/>
      <c r="AD2" s="253"/>
    </row>
    <row r="3" spans="1:30" ht="12.75" customHeight="1" thickBot="1">
      <c r="A3" s="34"/>
      <c r="B3" s="37" t="s">
        <v>220</v>
      </c>
      <c r="C3" s="310"/>
      <c r="N3" s="49"/>
      <c r="O3" s="162"/>
      <c r="P3" s="174" t="s">
        <v>132</v>
      </c>
      <c r="AC3" s="162"/>
      <c r="AD3" s="174" t="s">
        <v>132</v>
      </c>
    </row>
    <row r="4" spans="1:42" s="76" customFormat="1" ht="26.25" customHeight="1">
      <c r="A4" s="82"/>
      <c r="B4" s="82"/>
      <c r="C4" s="483" t="s">
        <v>75</v>
      </c>
      <c r="D4" s="484"/>
      <c r="E4" s="484"/>
      <c r="F4" s="484"/>
      <c r="G4" s="483" t="s">
        <v>235</v>
      </c>
      <c r="H4" s="483"/>
      <c r="I4" s="483"/>
      <c r="J4" s="483"/>
      <c r="K4" s="485" t="s">
        <v>121</v>
      </c>
      <c r="L4" s="485"/>
      <c r="M4" s="485"/>
      <c r="N4" s="485"/>
      <c r="O4" s="302"/>
      <c r="P4" s="302"/>
      <c r="Q4" s="485" t="s">
        <v>122</v>
      </c>
      <c r="R4" s="485"/>
      <c r="S4" s="485"/>
      <c r="T4" s="485"/>
      <c r="U4" s="485" t="s">
        <v>123</v>
      </c>
      <c r="V4" s="485"/>
      <c r="W4" s="485"/>
      <c r="X4" s="485"/>
      <c r="Y4" s="485" t="s">
        <v>356</v>
      </c>
      <c r="Z4" s="485"/>
      <c r="AA4" s="485"/>
      <c r="AB4" s="485"/>
      <c r="AC4" s="302"/>
      <c r="AD4" s="302"/>
      <c r="AE4" s="485" t="s">
        <v>175</v>
      </c>
      <c r="AF4" s="485"/>
      <c r="AG4" s="485"/>
      <c r="AH4" s="485"/>
      <c r="AI4" s="486" t="s">
        <v>238</v>
      </c>
      <c r="AJ4" s="486"/>
      <c r="AK4" s="486"/>
      <c r="AL4" s="486"/>
      <c r="AM4" s="486" t="s">
        <v>176</v>
      </c>
      <c r="AN4" s="486"/>
      <c r="AO4" s="486"/>
      <c r="AP4" s="486"/>
    </row>
    <row r="5" spans="1:42" s="72" customFormat="1" ht="42.75" customHeight="1" thickBot="1">
      <c r="A5" s="68"/>
      <c r="B5" s="470" t="s">
        <v>33</v>
      </c>
      <c r="C5" s="290" t="s">
        <v>118</v>
      </c>
      <c r="D5" s="83" t="s">
        <v>76</v>
      </c>
      <c r="E5" s="291" t="s">
        <v>119</v>
      </c>
      <c r="F5" s="290" t="s">
        <v>236</v>
      </c>
      <c r="G5" s="290" t="s">
        <v>118</v>
      </c>
      <c r="H5" s="83" t="s">
        <v>76</v>
      </c>
      <c r="I5" s="291" t="s">
        <v>119</v>
      </c>
      <c r="J5" s="290" t="s">
        <v>236</v>
      </c>
      <c r="K5" s="290" t="s">
        <v>118</v>
      </c>
      <c r="L5" s="83" t="s">
        <v>76</v>
      </c>
      <c r="M5" s="291" t="s">
        <v>119</v>
      </c>
      <c r="N5" s="290" t="s">
        <v>236</v>
      </c>
      <c r="O5" s="67"/>
      <c r="P5" s="470" t="s">
        <v>33</v>
      </c>
      <c r="Q5" s="290" t="s">
        <v>118</v>
      </c>
      <c r="R5" s="83" t="s">
        <v>76</v>
      </c>
      <c r="S5" s="291" t="s">
        <v>119</v>
      </c>
      <c r="T5" s="290" t="s">
        <v>236</v>
      </c>
      <c r="U5" s="290" t="s">
        <v>118</v>
      </c>
      <c r="V5" s="83" t="s">
        <v>76</v>
      </c>
      <c r="W5" s="291" t="s">
        <v>119</v>
      </c>
      <c r="X5" s="290" t="s">
        <v>236</v>
      </c>
      <c r="Y5" s="290" t="s">
        <v>118</v>
      </c>
      <c r="Z5" s="83" t="s">
        <v>76</v>
      </c>
      <c r="AA5" s="291" t="s">
        <v>119</v>
      </c>
      <c r="AB5" s="290" t="s">
        <v>236</v>
      </c>
      <c r="AC5" s="67"/>
      <c r="AD5" s="470" t="s">
        <v>33</v>
      </c>
      <c r="AE5" s="290" t="s">
        <v>118</v>
      </c>
      <c r="AF5" s="83" t="s">
        <v>76</v>
      </c>
      <c r="AG5" s="291" t="s">
        <v>119</v>
      </c>
      <c r="AH5" s="290" t="s">
        <v>236</v>
      </c>
      <c r="AI5" s="290" t="s">
        <v>118</v>
      </c>
      <c r="AJ5" s="83" t="s">
        <v>76</v>
      </c>
      <c r="AK5" s="291" t="s">
        <v>119</v>
      </c>
      <c r="AL5" s="290" t="s">
        <v>236</v>
      </c>
      <c r="AM5" s="290" t="s">
        <v>118</v>
      </c>
      <c r="AN5" s="83" t="s">
        <v>76</v>
      </c>
      <c r="AO5" s="291" t="s">
        <v>119</v>
      </c>
      <c r="AP5" s="290" t="s">
        <v>236</v>
      </c>
    </row>
    <row r="7" spans="1:43" ht="24.75" customHeight="1">
      <c r="A7" s="208">
        <v>1</v>
      </c>
      <c r="B7" s="313" t="s">
        <v>5</v>
      </c>
      <c r="C7" s="210">
        <v>107114.10031416158</v>
      </c>
      <c r="D7" s="206" t="s">
        <v>4</v>
      </c>
      <c r="E7" s="210">
        <v>21357.599695838366</v>
      </c>
      <c r="F7" s="210">
        <v>128471.70000999994</v>
      </c>
      <c r="G7" s="210" t="s">
        <v>4</v>
      </c>
      <c r="H7" s="210" t="s">
        <v>4</v>
      </c>
      <c r="I7" s="210">
        <v>24304.456194277827</v>
      </c>
      <c r="J7" s="210">
        <v>102510.6</v>
      </c>
      <c r="K7" s="210">
        <v>26.48940787018836</v>
      </c>
      <c r="L7" s="210">
        <v>0.028950870443386453</v>
      </c>
      <c r="M7" s="210">
        <v>2.981641259368255</v>
      </c>
      <c r="N7" s="210">
        <v>29.5</v>
      </c>
      <c r="O7" s="208">
        <v>1</v>
      </c>
      <c r="P7" s="313" t="s">
        <v>5</v>
      </c>
      <c r="Q7" s="206" t="s">
        <v>4</v>
      </c>
      <c r="R7" s="206" t="s">
        <v>4</v>
      </c>
      <c r="S7" s="206" t="s">
        <v>4</v>
      </c>
      <c r="T7" s="206" t="s">
        <v>4</v>
      </c>
      <c r="U7" s="210">
        <v>1745.0087717571103</v>
      </c>
      <c r="V7" s="206" t="s">
        <v>4</v>
      </c>
      <c r="W7" s="210">
        <v>38.39122824288979</v>
      </c>
      <c r="X7" s="210">
        <v>1783.4</v>
      </c>
      <c r="Y7" s="210">
        <v>4729.883555048792</v>
      </c>
      <c r="Z7" s="206">
        <v>-0.028950870443387035</v>
      </c>
      <c r="AA7" s="210">
        <v>69.24539582165198</v>
      </c>
      <c r="AB7" s="210">
        <v>4799.1</v>
      </c>
      <c r="AC7" s="208">
        <v>1</v>
      </c>
      <c r="AD7" s="313" t="s">
        <v>5</v>
      </c>
      <c r="AE7" s="210">
        <v>2699.415095135927</v>
      </c>
      <c r="AF7" s="210" t="s">
        <v>4</v>
      </c>
      <c r="AG7" s="210">
        <v>44.1849048640728</v>
      </c>
      <c r="AH7" s="210">
        <v>2743.6</v>
      </c>
      <c r="AI7" s="210">
        <v>9677.05906030418</v>
      </c>
      <c r="AJ7" s="210" t="s">
        <v>4</v>
      </c>
      <c r="AK7" s="210">
        <v>203.9409396958207</v>
      </c>
      <c r="AL7" s="210">
        <v>9881</v>
      </c>
      <c r="AM7" s="210">
        <v>204198.10000999997</v>
      </c>
      <c r="AN7" s="210">
        <v>-5.828670879282072E-16</v>
      </c>
      <c r="AO7" s="210">
        <v>46020.799999999996</v>
      </c>
      <c r="AP7" s="210">
        <v>250218.90000999995</v>
      </c>
      <c r="AQ7" s="77"/>
    </row>
    <row r="8" spans="1:43" ht="12" customHeight="1">
      <c r="A8" s="208">
        <v>2</v>
      </c>
      <c r="B8" s="313" t="s">
        <v>6</v>
      </c>
      <c r="C8" s="210">
        <v>2447.820957715097</v>
      </c>
      <c r="D8" s="210">
        <v>48.189105287880494</v>
      </c>
      <c r="E8" s="210">
        <v>447.28994699702224</v>
      </c>
      <c r="F8" s="210">
        <v>2943.3000099999995</v>
      </c>
      <c r="G8" s="210">
        <v>2028.1389135452803</v>
      </c>
      <c r="H8" s="210">
        <v>68.68257515790293</v>
      </c>
      <c r="I8" s="210">
        <v>370.4785112968168</v>
      </c>
      <c r="J8" s="210">
        <v>2467.3</v>
      </c>
      <c r="K8" s="206" t="s">
        <v>4</v>
      </c>
      <c r="L8" s="206" t="s">
        <v>4</v>
      </c>
      <c r="M8" s="206" t="s">
        <v>4</v>
      </c>
      <c r="N8" s="206" t="s">
        <v>4</v>
      </c>
      <c r="O8" s="208">
        <v>2</v>
      </c>
      <c r="P8" s="313" t="s">
        <v>6</v>
      </c>
      <c r="Q8" s="206" t="s">
        <v>4</v>
      </c>
      <c r="R8" s="206" t="s">
        <v>4</v>
      </c>
      <c r="S8" s="206" t="s">
        <v>4</v>
      </c>
      <c r="T8" s="206" t="s">
        <v>4</v>
      </c>
      <c r="U8" s="206" t="s">
        <v>4</v>
      </c>
      <c r="V8" s="206" t="s">
        <v>4</v>
      </c>
      <c r="W8" s="206" t="s">
        <v>4</v>
      </c>
      <c r="X8" s="206" t="s">
        <v>4</v>
      </c>
      <c r="Y8" s="206">
        <v>33.80179033488384</v>
      </c>
      <c r="Z8" s="206" t="s">
        <v>4</v>
      </c>
      <c r="AA8" s="206">
        <v>7.398209665116162</v>
      </c>
      <c r="AB8" s="206">
        <v>41.2</v>
      </c>
      <c r="AC8" s="208">
        <v>2</v>
      </c>
      <c r="AD8" s="313" t="s">
        <v>6</v>
      </c>
      <c r="AE8" s="210">
        <v>187.69972765028757</v>
      </c>
      <c r="AF8" s="210">
        <v>0.18181633282497525</v>
      </c>
      <c r="AG8" s="210">
        <v>34.21845601688743</v>
      </c>
      <c r="AH8" s="210">
        <v>222.1</v>
      </c>
      <c r="AI8" s="210">
        <v>315.038620754451</v>
      </c>
      <c r="AJ8" s="210">
        <v>20.346503221391604</v>
      </c>
      <c r="AK8" s="210">
        <v>58.61487602415734</v>
      </c>
      <c r="AL8" s="210">
        <v>394</v>
      </c>
      <c r="AM8" s="210">
        <v>5012.50001</v>
      </c>
      <c r="AN8" s="210">
        <v>137.4</v>
      </c>
      <c r="AO8" s="210">
        <v>918</v>
      </c>
      <c r="AP8" s="210">
        <v>6067.900009999999</v>
      </c>
      <c r="AQ8" s="77"/>
    </row>
    <row r="9" spans="1:43" ht="23.25" customHeight="1">
      <c r="A9" s="208">
        <v>3</v>
      </c>
      <c r="B9" s="314" t="s">
        <v>168</v>
      </c>
      <c r="C9" s="210">
        <v>2021.6331851596876</v>
      </c>
      <c r="D9" s="210">
        <v>47.366547509529084</v>
      </c>
      <c r="E9" s="210">
        <v>107.00027733078363</v>
      </c>
      <c r="F9" s="210">
        <v>2176.0000100000007</v>
      </c>
      <c r="G9" s="210">
        <v>23.530056158321024</v>
      </c>
      <c r="H9" s="210">
        <v>66.08496902823113</v>
      </c>
      <c r="I9" s="210">
        <v>3.984974813447842</v>
      </c>
      <c r="J9" s="210">
        <v>93.6</v>
      </c>
      <c r="K9" s="206" t="s">
        <v>4</v>
      </c>
      <c r="L9" s="206" t="s">
        <v>4</v>
      </c>
      <c r="M9" s="206" t="s">
        <v>4</v>
      </c>
      <c r="N9" s="206" t="s">
        <v>4</v>
      </c>
      <c r="O9" s="341">
        <v>3</v>
      </c>
      <c r="P9" s="314" t="s">
        <v>168</v>
      </c>
      <c r="Q9" s="206" t="s">
        <v>4</v>
      </c>
      <c r="R9" s="206" t="s">
        <v>4</v>
      </c>
      <c r="S9" s="206" t="s">
        <v>4</v>
      </c>
      <c r="T9" s="206" t="s">
        <v>4</v>
      </c>
      <c r="U9" s="206" t="s">
        <v>4</v>
      </c>
      <c r="V9" s="206" t="s">
        <v>4</v>
      </c>
      <c r="W9" s="206" t="s">
        <v>4</v>
      </c>
      <c r="X9" s="206" t="s">
        <v>4</v>
      </c>
      <c r="Y9" s="210">
        <v>187.77850750270005</v>
      </c>
      <c r="Z9" s="210">
        <v>23.99547742302303</v>
      </c>
      <c r="AA9" s="210">
        <v>13.926015074276899</v>
      </c>
      <c r="AB9" s="210">
        <v>225.7</v>
      </c>
      <c r="AC9" s="341">
        <v>3</v>
      </c>
      <c r="AD9" s="314" t="s">
        <v>168</v>
      </c>
      <c r="AE9" s="210">
        <v>583.9582611792916</v>
      </c>
      <c r="AF9" s="210">
        <v>2.453006039216742</v>
      </c>
      <c r="AG9" s="210">
        <v>12.888732781491628</v>
      </c>
      <c r="AH9" s="210">
        <v>599.3</v>
      </c>
      <c r="AI9" s="210" t="s">
        <v>4</v>
      </c>
      <c r="AJ9" s="210" t="s">
        <v>4</v>
      </c>
      <c r="AK9" s="210" t="s">
        <v>4</v>
      </c>
      <c r="AL9" s="210" t="s">
        <v>4</v>
      </c>
      <c r="AM9" s="210">
        <v>2816.9000100000003</v>
      </c>
      <c r="AN9" s="210">
        <v>139.89999999999998</v>
      </c>
      <c r="AO9" s="210">
        <v>137.8</v>
      </c>
      <c r="AP9" s="210">
        <v>3094.6000100000006</v>
      </c>
      <c r="AQ9" s="77"/>
    </row>
    <row r="10" spans="1:43" ht="12">
      <c r="A10" s="208">
        <v>4</v>
      </c>
      <c r="B10" s="314" t="s">
        <v>7</v>
      </c>
      <c r="C10" s="210">
        <v>914.4533964136035</v>
      </c>
      <c r="D10" s="210">
        <v>17.394078763904766</v>
      </c>
      <c r="E10" s="210">
        <v>35.65253482249241</v>
      </c>
      <c r="F10" s="210">
        <v>967.5000100000004</v>
      </c>
      <c r="G10" s="210">
        <v>3.843026744429888</v>
      </c>
      <c r="H10" s="210">
        <v>5.807142060927597</v>
      </c>
      <c r="I10" s="210">
        <v>0.1498311946425158</v>
      </c>
      <c r="J10" s="210">
        <v>9.8</v>
      </c>
      <c r="K10" s="206" t="s">
        <v>4</v>
      </c>
      <c r="L10" s="206" t="s">
        <v>4</v>
      </c>
      <c r="M10" s="206" t="s">
        <v>4</v>
      </c>
      <c r="N10" s="206" t="s">
        <v>4</v>
      </c>
      <c r="O10" s="341">
        <v>4</v>
      </c>
      <c r="P10" s="314" t="s">
        <v>7</v>
      </c>
      <c r="Q10" s="206" t="s">
        <v>4</v>
      </c>
      <c r="R10" s="206" t="s">
        <v>4</v>
      </c>
      <c r="S10" s="206" t="s">
        <v>4</v>
      </c>
      <c r="T10" s="206" t="s">
        <v>4</v>
      </c>
      <c r="U10" s="206">
        <v>37.58881374276915</v>
      </c>
      <c r="V10" s="206">
        <v>0.045680747429983425</v>
      </c>
      <c r="W10" s="206">
        <v>1.4655055098008738</v>
      </c>
      <c r="X10" s="206">
        <v>39.1</v>
      </c>
      <c r="Y10" s="210">
        <v>1558.5418117590111</v>
      </c>
      <c r="Z10" s="210">
        <v>1.8940569752810517</v>
      </c>
      <c r="AA10" s="210">
        <v>60.764131265707846</v>
      </c>
      <c r="AB10" s="210">
        <v>1621.2</v>
      </c>
      <c r="AC10" s="341">
        <v>4</v>
      </c>
      <c r="AD10" s="314" t="s">
        <v>7</v>
      </c>
      <c r="AE10" s="210">
        <v>-863.6289971733974</v>
      </c>
      <c r="AF10" s="210" t="s">
        <v>4</v>
      </c>
      <c r="AG10" s="210">
        <v>-33.67100282660257</v>
      </c>
      <c r="AH10" s="210">
        <v>-897.3</v>
      </c>
      <c r="AI10" s="210">
        <v>1162.9019585135845</v>
      </c>
      <c r="AJ10" s="210">
        <v>9.459041452456601</v>
      </c>
      <c r="AK10" s="210">
        <v>45.33900003395891</v>
      </c>
      <c r="AL10" s="210">
        <v>1217.7</v>
      </c>
      <c r="AM10" s="210">
        <v>2813.700010000001</v>
      </c>
      <c r="AN10" s="210">
        <v>34.6</v>
      </c>
      <c r="AO10" s="210">
        <v>109.69999999999999</v>
      </c>
      <c r="AP10" s="210">
        <v>2958.0000100000007</v>
      </c>
      <c r="AQ10" s="77"/>
    </row>
    <row r="11" spans="1:43" ht="24" customHeight="1">
      <c r="A11" s="208">
        <v>5</v>
      </c>
      <c r="B11" s="314" t="s">
        <v>337</v>
      </c>
      <c r="C11" s="210">
        <v>1361.1697570871077</v>
      </c>
      <c r="D11" s="210">
        <v>24.982647003750632</v>
      </c>
      <c r="E11" s="210">
        <v>210.64760590914142</v>
      </c>
      <c r="F11" s="210">
        <v>1596.80001</v>
      </c>
      <c r="G11" s="210">
        <v>434.5631198198355</v>
      </c>
      <c r="H11" s="210">
        <v>18.85754031541625</v>
      </c>
      <c r="I11" s="210">
        <v>37.1793398647483</v>
      </c>
      <c r="J11" s="210">
        <v>490.6</v>
      </c>
      <c r="K11" s="206" t="s">
        <v>4</v>
      </c>
      <c r="L11" s="206" t="s">
        <v>4</v>
      </c>
      <c r="M11" s="206" t="s">
        <v>4</v>
      </c>
      <c r="N11" s="206" t="s">
        <v>4</v>
      </c>
      <c r="O11" s="341">
        <v>5</v>
      </c>
      <c r="P11" s="314" t="s">
        <v>337</v>
      </c>
      <c r="Q11" s="206" t="s">
        <v>4</v>
      </c>
      <c r="R11" s="206" t="s">
        <v>4</v>
      </c>
      <c r="S11" s="206" t="s">
        <v>4</v>
      </c>
      <c r="T11" s="206" t="s">
        <v>4</v>
      </c>
      <c r="U11" s="206" t="s">
        <v>4</v>
      </c>
      <c r="V11" s="206" t="s">
        <v>4</v>
      </c>
      <c r="W11" s="206" t="s">
        <v>4</v>
      </c>
      <c r="X11" s="206" t="s">
        <v>4</v>
      </c>
      <c r="Y11" s="210">
        <v>18.089426696231776</v>
      </c>
      <c r="Z11" s="210">
        <v>0.06904685864736623</v>
      </c>
      <c r="AA11" s="210">
        <v>1.5415264451208586</v>
      </c>
      <c r="AB11" s="210">
        <v>19.7</v>
      </c>
      <c r="AC11" s="341">
        <v>5</v>
      </c>
      <c r="AD11" s="314" t="s">
        <v>337</v>
      </c>
      <c r="AE11" s="210">
        <v>2.2961433443658605</v>
      </c>
      <c r="AF11" s="210">
        <v>0.00818623740769812</v>
      </c>
      <c r="AG11" s="210">
        <v>0.19567041822644132</v>
      </c>
      <c r="AH11" s="210">
        <v>2.5</v>
      </c>
      <c r="AI11" s="210">
        <v>338.3815630524589</v>
      </c>
      <c r="AJ11" s="210">
        <v>4.182579584778044</v>
      </c>
      <c r="AK11" s="210">
        <v>28.835857362763</v>
      </c>
      <c r="AL11" s="210">
        <v>371.4</v>
      </c>
      <c r="AM11" s="210">
        <v>2154.5000099999997</v>
      </c>
      <c r="AN11" s="210">
        <v>48.1</v>
      </c>
      <c r="AO11" s="210">
        <v>278.40000000000003</v>
      </c>
      <c r="AP11" s="210">
        <v>2481.0000099999997</v>
      </c>
      <c r="AQ11" s="77"/>
    </row>
    <row r="12" spans="1:43" ht="24.75" customHeight="1">
      <c r="A12" s="208">
        <v>6</v>
      </c>
      <c r="B12" s="314" t="s">
        <v>8</v>
      </c>
      <c r="C12" s="210">
        <v>21919.63084750352</v>
      </c>
      <c r="D12" s="210">
        <v>1000.055771202115</v>
      </c>
      <c r="E12" s="210">
        <v>11089.613391294377</v>
      </c>
      <c r="F12" s="210">
        <v>34009.30000999999</v>
      </c>
      <c r="G12" s="210">
        <v>37081.35267191685</v>
      </c>
      <c r="H12" s="210">
        <v>6665.474828705235</v>
      </c>
      <c r="I12" s="210">
        <v>30691.172499377913</v>
      </c>
      <c r="J12" s="210">
        <v>74438</v>
      </c>
      <c r="K12" s="210">
        <v>7.639707924786951</v>
      </c>
      <c r="L12" s="210">
        <v>1.2921902072137947</v>
      </c>
      <c r="M12" s="210">
        <v>4.368101867999256</v>
      </c>
      <c r="N12" s="210">
        <v>13.3</v>
      </c>
      <c r="O12" s="341">
        <v>6</v>
      </c>
      <c r="P12" s="314" t="s">
        <v>8</v>
      </c>
      <c r="Q12" s="206" t="s">
        <v>4</v>
      </c>
      <c r="R12" s="206" t="s">
        <v>4</v>
      </c>
      <c r="S12" s="206" t="s">
        <v>4</v>
      </c>
      <c r="T12" s="206" t="s">
        <v>4</v>
      </c>
      <c r="U12" s="206" t="s">
        <v>4</v>
      </c>
      <c r="V12" s="206" t="s">
        <v>4</v>
      </c>
      <c r="W12" s="206" t="s">
        <v>4</v>
      </c>
      <c r="X12" s="206" t="s">
        <v>4</v>
      </c>
      <c r="Y12" s="210">
        <v>587.043910231395</v>
      </c>
      <c r="Z12" s="210">
        <v>6.23244284501252</v>
      </c>
      <c r="AA12" s="210">
        <v>295.8236469235925</v>
      </c>
      <c r="AB12" s="210">
        <v>889.1</v>
      </c>
      <c r="AC12" s="341">
        <v>6</v>
      </c>
      <c r="AD12" s="314" t="s">
        <v>8</v>
      </c>
      <c r="AE12" s="210">
        <v>-41.25845174545625</v>
      </c>
      <c r="AF12" s="210">
        <v>-0.17805066361743413</v>
      </c>
      <c r="AG12" s="210">
        <v>-2.063497590926316</v>
      </c>
      <c r="AH12" s="210">
        <v>-43.5</v>
      </c>
      <c r="AI12" s="210">
        <v>5023.591324168912</v>
      </c>
      <c r="AJ12" s="210">
        <v>298.3228177040425</v>
      </c>
      <c r="AK12" s="210">
        <v>2640.8858581270447</v>
      </c>
      <c r="AL12" s="210">
        <v>7962.8</v>
      </c>
      <c r="AM12" s="210">
        <v>64578.00001</v>
      </c>
      <c r="AN12" s="210">
        <v>7971.200000000002</v>
      </c>
      <c r="AO12" s="210">
        <v>44719.8</v>
      </c>
      <c r="AP12" s="210">
        <v>117269.00001</v>
      </c>
      <c r="AQ12" s="77"/>
    </row>
    <row r="13" spans="1:43" ht="36.75" customHeight="1">
      <c r="A13" s="199">
        <v>7</v>
      </c>
      <c r="B13" s="314" t="s">
        <v>9</v>
      </c>
      <c r="C13" s="210">
        <v>2347.3569203607512</v>
      </c>
      <c r="D13" s="210">
        <v>40.13345356875508</v>
      </c>
      <c r="E13" s="210">
        <v>1035.5096360704895</v>
      </c>
      <c r="F13" s="210">
        <v>3423.000009999996</v>
      </c>
      <c r="G13" s="210">
        <v>22683.685424744363</v>
      </c>
      <c r="H13" s="210">
        <v>921.4800990143137</v>
      </c>
      <c r="I13" s="210">
        <v>10364.03447624132</v>
      </c>
      <c r="J13" s="210">
        <v>33969.2</v>
      </c>
      <c r="K13" s="210">
        <v>37.735978526028774</v>
      </c>
      <c r="L13" s="210">
        <v>1.6251742865846768</v>
      </c>
      <c r="M13" s="210">
        <v>2.0388471873865477</v>
      </c>
      <c r="N13" s="210">
        <v>41.4</v>
      </c>
      <c r="O13" s="342">
        <v>7</v>
      </c>
      <c r="P13" s="314" t="s">
        <v>9</v>
      </c>
      <c r="Q13" s="206" t="s">
        <v>4</v>
      </c>
      <c r="R13" s="206" t="s">
        <v>4</v>
      </c>
      <c r="S13" s="206" t="s">
        <v>4</v>
      </c>
      <c r="T13" s="206" t="s">
        <v>4</v>
      </c>
      <c r="U13" s="206" t="s">
        <v>4</v>
      </c>
      <c r="V13" s="206" t="s">
        <v>4</v>
      </c>
      <c r="W13" s="206" t="s">
        <v>4</v>
      </c>
      <c r="X13" s="206" t="s">
        <v>4</v>
      </c>
      <c r="Y13" s="210">
        <v>136.8221817536436</v>
      </c>
      <c r="Z13" s="210">
        <v>0.4486293353737502</v>
      </c>
      <c r="AA13" s="210">
        <v>54.72918891098265</v>
      </c>
      <c r="AB13" s="210">
        <v>192</v>
      </c>
      <c r="AC13" s="342">
        <v>7</v>
      </c>
      <c r="AD13" s="314" t="s">
        <v>9</v>
      </c>
      <c r="AE13" s="210">
        <v>100.87275666068558</v>
      </c>
      <c r="AF13" s="210">
        <v>1.1681760780785218</v>
      </c>
      <c r="AG13" s="210">
        <v>40.6590672612359</v>
      </c>
      <c r="AH13" s="210">
        <v>142.7</v>
      </c>
      <c r="AI13" s="210">
        <v>6843.92674795454</v>
      </c>
      <c r="AJ13" s="210">
        <v>55.24446771689431</v>
      </c>
      <c r="AK13" s="210">
        <v>3116.0287843285664</v>
      </c>
      <c r="AL13" s="210">
        <v>10015.2</v>
      </c>
      <c r="AM13" s="210">
        <v>32150.400010000016</v>
      </c>
      <c r="AN13" s="210">
        <v>1020.1</v>
      </c>
      <c r="AO13" s="210">
        <v>14612.999999999982</v>
      </c>
      <c r="AP13" s="210">
        <v>47783.500009999996</v>
      </c>
      <c r="AQ13" s="77"/>
    </row>
    <row r="14" spans="1:43" ht="48.75" customHeight="1">
      <c r="A14" s="199">
        <v>8</v>
      </c>
      <c r="B14" s="314" t="s">
        <v>10</v>
      </c>
      <c r="C14" s="210">
        <v>6734.074783493709</v>
      </c>
      <c r="D14" s="210">
        <v>75.39356005042559</v>
      </c>
      <c r="E14" s="210">
        <v>375.03166645586714</v>
      </c>
      <c r="F14" s="210">
        <v>7184.5000100000025</v>
      </c>
      <c r="G14" s="210">
        <v>3951.798734412441</v>
      </c>
      <c r="H14" s="210">
        <v>61.18233909826735</v>
      </c>
      <c r="I14" s="210">
        <v>217.71892648929182</v>
      </c>
      <c r="J14" s="210">
        <v>4230.7</v>
      </c>
      <c r="K14" s="210">
        <v>0.759849479474627</v>
      </c>
      <c r="L14" s="206" t="s">
        <v>4</v>
      </c>
      <c r="M14" s="210">
        <v>0.040150520525373073</v>
      </c>
      <c r="N14" s="210">
        <v>0.8</v>
      </c>
      <c r="O14" s="342">
        <v>8</v>
      </c>
      <c r="P14" s="314" t="s">
        <v>10</v>
      </c>
      <c r="Q14" s="206" t="s">
        <v>4</v>
      </c>
      <c r="R14" s="206" t="s">
        <v>4</v>
      </c>
      <c r="S14" s="206" t="s">
        <v>4</v>
      </c>
      <c r="T14" s="206" t="s">
        <v>4</v>
      </c>
      <c r="U14" s="206" t="s">
        <v>4</v>
      </c>
      <c r="V14" s="206" t="s">
        <v>4</v>
      </c>
      <c r="W14" s="206" t="s">
        <v>4</v>
      </c>
      <c r="X14" s="206" t="s">
        <v>4</v>
      </c>
      <c r="Y14" s="210">
        <v>48.54746305656718</v>
      </c>
      <c r="Z14" s="210">
        <v>6.6852780804054</v>
      </c>
      <c r="AA14" s="210">
        <v>2.567258863027417</v>
      </c>
      <c r="AB14" s="210">
        <v>57.8</v>
      </c>
      <c r="AC14" s="342">
        <v>8</v>
      </c>
      <c r="AD14" s="314" t="s">
        <v>10</v>
      </c>
      <c r="AE14" s="210">
        <v>43.640621756723434</v>
      </c>
      <c r="AF14" s="210">
        <v>4.052187516810569</v>
      </c>
      <c r="AG14" s="210">
        <v>2.3071907264659948</v>
      </c>
      <c r="AH14" s="210">
        <v>50</v>
      </c>
      <c r="AI14" s="210">
        <v>254.17855780108658</v>
      </c>
      <c r="AJ14" s="210">
        <v>13.286635254091097</v>
      </c>
      <c r="AK14" s="210">
        <v>13.434806944822288</v>
      </c>
      <c r="AL14" s="210">
        <v>280.9</v>
      </c>
      <c r="AM14" s="210">
        <v>11033.000010000002</v>
      </c>
      <c r="AN14" s="210">
        <v>160.6</v>
      </c>
      <c r="AO14" s="210">
        <v>611.1</v>
      </c>
      <c r="AP14" s="210">
        <v>11804.700010000002</v>
      </c>
      <c r="AQ14" s="77"/>
    </row>
    <row r="15" spans="1:43" ht="24" customHeight="1">
      <c r="A15" s="199">
        <v>9</v>
      </c>
      <c r="B15" s="314" t="s">
        <v>11</v>
      </c>
      <c r="C15" s="210">
        <v>1443.6023692262715</v>
      </c>
      <c r="D15" s="210">
        <v>94.51758488757672</v>
      </c>
      <c r="E15" s="210">
        <v>162.1800558861511</v>
      </c>
      <c r="F15" s="210">
        <v>1700.3000099999995</v>
      </c>
      <c r="G15" s="210">
        <v>320.562046438881</v>
      </c>
      <c r="H15" s="210">
        <v>27.357207883665396</v>
      </c>
      <c r="I15" s="210">
        <v>28.880745677453632</v>
      </c>
      <c r="J15" s="210">
        <v>376.8</v>
      </c>
      <c r="K15" s="210">
        <v>0.5885440186434903</v>
      </c>
      <c r="L15" s="210">
        <v>0.06801001090598918</v>
      </c>
      <c r="M15" s="210">
        <v>0.04344597045052056</v>
      </c>
      <c r="N15" s="210">
        <v>0.7</v>
      </c>
      <c r="O15" s="342">
        <v>9</v>
      </c>
      <c r="P15" s="314" t="s">
        <v>11</v>
      </c>
      <c r="Q15" s="206" t="s">
        <v>4</v>
      </c>
      <c r="R15" s="206" t="s">
        <v>4</v>
      </c>
      <c r="S15" s="206" t="s">
        <v>4</v>
      </c>
      <c r="T15" s="206" t="s">
        <v>4</v>
      </c>
      <c r="U15" s="210" t="s">
        <v>4</v>
      </c>
      <c r="V15" s="210" t="s">
        <v>4</v>
      </c>
      <c r="W15" s="210" t="s">
        <v>4</v>
      </c>
      <c r="X15" s="210" t="s">
        <v>4</v>
      </c>
      <c r="Y15" s="210">
        <v>129.48541763674308</v>
      </c>
      <c r="Z15" s="206">
        <v>0.8172297398279643</v>
      </c>
      <c r="AA15" s="206">
        <v>9.597352623428982</v>
      </c>
      <c r="AB15" s="206">
        <v>139.9</v>
      </c>
      <c r="AC15" s="342">
        <v>9</v>
      </c>
      <c r="AD15" s="314" t="s">
        <v>11</v>
      </c>
      <c r="AE15" s="210">
        <v>-2.650977295100723</v>
      </c>
      <c r="AF15" s="210">
        <v>-0.0949603539292982</v>
      </c>
      <c r="AG15" s="210">
        <v>-0.15406235096997872</v>
      </c>
      <c r="AH15" s="210">
        <v>-2.9</v>
      </c>
      <c r="AI15" s="210">
        <v>2.6126099745610314</v>
      </c>
      <c r="AJ15" s="210">
        <v>0.13492783195322242</v>
      </c>
      <c r="AK15" s="210">
        <v>0.15246219348574577</v>
      </c>
      <c r="AL15" s="210">
        <v>2.9</v>
      </c>
      <c r="AM15" s="210">
        <v>1894.2000099999993</v>
      </c>
      <c r="AN15" s="210">
        <v>122.8</v>
      </c>
      <c r="AO15" s="210">
        <v>200.70000000000002</v>
      </c>
      <c r="AP15" s="210">
        <v>2217.7000099999996</v>
      </c>
      <c r="AQ15" s="77"/>
    </row>
    <row r="16" spans="1:43" ht="37.5" customHeight="1">
      <c r="A16" s="199">
        <v>10</v>
      </c>
      <c r="B16" s="316" t="s">
        <v>345</v>
      </c>
      <c r="C16" s="210">
        <v>32357.258463358674</v>
      </c>
      <c r="D16" s="210">
        <v>1565.0383423283774</v>
      </c>
      <c r="E16" s="210">
        <v>9738.103204312938</v>
      </c>
      <c r="F16" s="210">
        <v>43660.40000999998</v>
      </c>
      <c r="G16" s="210">
        <v>33800.07524516114</v>
      </c>
      <c r="H16" s="210">
        <v>4200.290830714842</v>
      </c>
      <c r="I16" s="210">
        <v>10372.933924124023</v>
      </c>
      <c r="J16" s="210">
        <v>48373.3</v>
      </c>
      <c r="K16" s="210">
        <v>84.20485740709098</v>
      </c>
      <c r="L16" s="210">
        <v>9.08200367768368</v>
      </c>
      <c r="M16" s="210">
        <v>9.11313891522535</v>
      </c>
      <c r="N16" s="210">
        <v>102.4</v>
      </c>
      <c r="O16" s="342">
        <v>10</v>
      </c>
      <c r="P16" s="316" t="s">
        <v>345</v>
      </c>
      <c r="Q16" s="206" t="s">
        <v>4</v>
      </c>
      <c r="R16" s="206" t="s">
        <v>4</v>
      </c>
      <c r="S16" s="206" t="s">
        <v>4</v>
      </c>
      <c r="T16" s="206" t="s">
        <v>4</v>
      </c>
      <c r="U16" s="206" t="s">
        <v>4</v>
      </c>
      <c r="V16" s="206" t="s">
        <v>4</v>
      </c>
      <c r="W16" s="206" t="s">
        <v>4</v>
      </c>
      <c r="X16" s="206" t="s">
        <v>4</v>
      </c>
      <c r="Y16" s="210">
        <v>9478.85022372361</v>
      </c>
      <c r="Z16" s="210">
        <v>412.5894355775873</v>
      </c>
      <c r="AA16" s="210">
        <v>1094.960340698801</v>
      </c>
      <c r="AB16" s="210">
        <v>10986.4</v>
      </c>
      <c r="AC16" s="342">
        <v>10</v>
      </c>
      <c r="AD16" s="316" t="s">
        <v>345</v>
      </c>
      <c r="AE16" s="210">
        <v>1277.6503468796084</v>
      </c>
      <c r="AF16" s="210">
        <v>72.09151190489939</v>
      </c>
      <c r="AG16" s="210">
        <v>137.8581412154921</v>
      </c>
      <c r="AH16" s="210">
        <v>1487.6</v>
      </c>
      <c r="AI16" s="210">
        <v>5624.560873469867</v>
      </c>
      <c r="AJ16" s="210">
        <v>351.5078757966104</v>
      </c>
      <c r="AK16" s="210">
        <v>876.0312507335218</v>
      </c>
      <c r="AL16" s="210">
        <v>6852.1</v>
      </c>
      <c r="AM16" s="210">
        <v>82622.60001</v>
      </c>
      <c r="AN16" s="210">
        <v>6610.6</v>
      </c>
      <c r="AO16" s="210">
        <v>22229.000000000004</v>
      </c>
      <c r="AP16" s="210">
        <v>111462.20000999999</v>
      </c>
      <c r="AQ16" s="77"/>
    </row>
    <row r="17" spans="1:43" ht="24.75" customHeight="1">
      <c r="A17" s="199">
        <v>11</v>
      </c>
      <c r="B17" s="316" t="s">
        <v>346</v>
      </c>
      <c r="C17" s="210">
        <v>22156.72106656473</v>
      </c>
      <c r="D17" s="210">
        <v>1075.5542328297927</v>
      </c>
      <c r="E17" s="210">
        <v>3607.024710605486</v>
      </c>
      <c r="F17" s="210">
        <v>26839.30001000001</v>
      </c>
      <c r="G17" s="210">
        <v>5007.191758291576</v>
      </c>
      <c r="H17" s="210">
        <v>1507.3158654915824</v>
      </c>
      <c r="I17" s="210">
        <v>1255.0923762168422</v>
      </c>
      <c r="J17" s="210">
        <v>7769.6</v>
      </c>
      <c r="K17" s="210">
        <v>13.382547107357858</v>
      </c>
      <c r="L17" s="210">
        <v>0.1423008886200351</v>
      </c>
      <c r="M17" s="210">
        <v>0.9751520040221067</v>
      </c>
      <c r="N17" s="210">
        <v>14.5</v>
      </c>
      <c r="O17" s="342">
        <v>11</v>
      </c>
      <c r="P17" s="316" t="s">
        <v>346</v>
      </c>
      <c r="Q17" s="206" t="s">
        <v>4</v>
      </c>
      <c r="R17" s="206" t="s">
        <v>4</v>
      </c>
      <c r="S17" s="206" t="s">
        <v>4</v>
      </c>
      <c r="T17" s="206" t="s">
        <v>4</v>
      </c>
      <c r="U17" s="206" t="s">
        <v>4</v>
      </c>
      <c r="V17" s="206" t="s">
        <v>4</v>
      </c>
      <c r="W17" s="206" t="s">
        <v>4</v>
      </c>
      <c r="X17" s="206" t="s">
        <v>4</v>
      </c>
      <c r="Y17" s="210">
        <v>877.0943325616446</v>
      </c>
      <c r="Z17" s="210">
        <v>15.89503081673684</v>
      </c>
      <c r="AA17" s="210">
        <v>78.81063662161857</v>
      </c>
      <c r="AB17" s="210">
        <v>971.8</v>
      </c>
      <c r="AC17" s="342">
        <v>11</v>
      </c>
      <c r="AD17" s="316" t="s">
        <v>346</v>
      </c>
      <c r="AE17" s="210">
        <v>-362.3619802869384</v>
      </c>
      <c r="AF17" s="210">
        <v>-30.501920581083194</v>
      </c>
      <c r="AG17" s="210">
        <v>-21.13609913197845</v>
      </c>
      <c r="AH17" s="210">
        <v>-414</v>
      </c>
      <c r="AI17" s="210">
        <v>2404.272285761639</v>
      </c>
      <c r="AJ17" s="210">
        <v>94.09449055435127</v>
      </c>
      <c r="AK17" s="210">
        <v>599.9332236840103</v>
      </c>
      <c r="AL17" s="210">
        <v>3098.3</v>
      </c>
      <c r="AM17" s="210">
        <v>30096.30001000001</v>
      </c>
      <c r="AN17" s="210">
        <v>2662.4999999999995</v>
      </c>
      <c r="AO17" s="210">
        <v>5520.7</v>
      </c>
      <c r="AP17" s="210">
        <v>38279.50001000001</v>
      </c>
      <c r="AQ17" s="77"/>
    </row>
    <row r="18" spans="1:43" ht="13.5" customHeight="1">
      <c r="A18" s="199">
        <v>12</v>
      </c>
      <c r="B18" s="316" t="s">
        <v>12</v>
      </c>
      <c r="C18" s="210">
        <v>52274.62417915454</v>
      </c>
      <c r="D18" s="210" t="s">
        <v>4</v>
      </c>
      <c r="E18" s="210">
        <v>449.77583084545506</v>
      </c>
      <c r="F18" s="210">
        <v>52724.40001</v>
      </c>
      <c r="G18" s="210">
        <v>8.74812725629963</v>
      </c>
      <c r="H18" s="210">
        <v>94.27829716594317</v>
      </c>
      <c r="I18" s="210">
        <v>0.07357557775719119</v>
      </c>
      <c r="J18" s="210">
        <v>103.1</v>
      </c>
      <c r="K18" s="206" t="s">
        <v>4</v>
      </c>
      <c r="L18" s="206" t="s">
        <v>4</v>
      </c>
      <c r="M18" s="206" t="s">
        <v>4</v>
      </c>
      <c r="N18" s="206" t="s">
        <v>4</v>
      </c>
      <c r="O18" s="342">
        <v>12</v>
      </c>
      <c r="P18" s="316" t="s">
        <v>12</v>
      </c>
      <c r="Q18" s="206" t="s">
        <v>4</v>
      </c>
      <c r="R18" s="206" t="s">
        <v>4</v>
      </c>
      <c r="S18" s="206" t="s">
        <v>4</v>
      </c>
      <c r="T18" s="206" t="s">
        <v>4</v>
      </c>
      <c r="U18" s="206" t="s">
        <v>4</v>
      </c>
      <c r="V18" s="206" t="s">
        <v>4</v>
      </c>
      <c r="W18" s="206" t="s">
        <v>4</v>
      </c>
      <c r="X18" s="206" t="s">
        <v>4</v>
      </c>
      <c r="Y18" s="210">
        <v>919.476641934926</v>
      </c>
      <c r="Z18" s="210">
        <v>-5.3864727883871755</v>
      </c>
      <c r="AA18" s="210">
        <v>8.00983085346128</v>
      </c>
      <c r="AB18" s="210">
        <v>922.1</v>
      </c>
      <c r="AC18" s="342">
        <v>12</v>
      </c>
      <c r="AD18" s="316" t="s">
        <v>12</v>
      </c>
      <c r="AE18" s="210">
        <v>-4019.8699781703026</v>
      </c>
      <c r="AF18" s="210">
        <v>-3.321156516303127</v>
      </c>
      <c r="AG18" s="210">
        <v>-33.808865313394264</v>
      </c>
      <c r="AH18" s="210">
        <v>-4057</v>
      </c>
      <c r="AI18" s="210">
        <v>48671.62103982453</v>
      </c>
      <c r="AJ18" s="210">
        <v>44.22933213874713</v>
      </c>
      <c r="AK18" s="210">
        <v>409.34962803672073</v>
      </c>
      <c r="AL18" s="210">
        <v>49125.2</v>
      </c>
      <c r="AM18" s="210">
        <v>97854.60001</v>
      </c>
      <c r="AN18" s="210">
        <v>129.79999999999998</v>
      </c>
      <c r="AO18" s="210">
        <v>833.4</v>
      </c>
      <c r="AP18" s="210">
        <v>98817.80000999999</v>
      </c>
      <c r="AQ18" s="77"/>
    </row>
    <row r="19" spans="1:43" ht="24" customHeight="1">
      <c r="A19" s="199">
        <v>13</v>
      </c>
      <c r="B19" s="316" t="s">
        <v>13</v>
      </c>
      <c r="C19" s="210">
        <v>7385.147311946345</v>
      </c>
      <c r="D19" s="210">
        <v>73.33139838308023</v>
      </c>
      <c r="E19" s="210">
        <v>1465.321299670578</v>
      </c>
      <c r="F19" s="210">
        <v>8923.800010000003</v>
      </c>
      <c r="G19" s="210">
        <v>3740.8817252207873</v>
      </c>
      <c r="H19" s="210">
        <v>66.4884652504449</v>
      </c>
      <c r="I19" s="210">
        <v>703.7298095287681</v>
      </c>
      <c r="J19" s="210">
        <v>4511.1</v>
      </c>
      <c r="K19" s="210">
        <v>0.07543974073089246</v>
      </c>
      <c r="L19" s="210">
        <v>0.009715715843712744</v>
      </c>
      <c r="M19" s="210">
        <v>0.014844543425394811</v>
      </c>
      <c r="N19" s="210">
        <v>0.1</v>
      </c>
      <c r="O19" s="342">
        <v>13</v>
      </c>
      <c r="P19" s="316" t="s">
        <v>13</v>
      </c>
      <c r="Q19" s="206" t="s">
        <v>4</v>
      </c>
      <c r="R19" s="206" t="s">
        <v>4</v>
      </c>
      <c r="S19" s="206" t="s">
        <v>4</v>
      </c>
      <c r="T19" s="206" t="s">
        <v>4</v>
      </c>
      <c r="U19" s="206" t="s">
        <v>4</v>
      </c>
      <c r="V19" s="206" t="s">
        <v>4</v>
      </c>
      <c r="W19" s="206" t="s">
        <v>4</v>
      </c>
      <c r="X19" s="206" t="s">
        <v>4</v>
      </c>
      <c r="Y19" s="210">
        <v>186.22897524359232</v>
      </c>
      <c r="Z19" s="210">
        <v>0.259831156737297</v>
      </c>
      <c r="AA19" s="210">
        <v>35.91119359967039</v>
      </c>
      <c r="AB19" s="210">
        <v>222.4</v>
      </c>
      <c r="AC19" s="342">
        <v>13</v>
      </c>
      <c r="AD19" s="316" t="s">
        <v>13</v>
      </c>
      <c r="AE19" s="210">
        <v>1790.4377272319753</v>
      </c>
      <c r="AF19" s="210">
        <v>8.526784883858362</v>
      </c>
      <c r="AG19" s="210">
        <v>284.23548788416605</v>
      </c>
      <c r="AH19" s="210">
        <v>2083.2</v>
      </c>
      <c r="AI19" s="210">
        <v>724.0288306165721</v>
      </c>
      <c r="AJ19" s="210">
        <v>12.983804610035506</v>
      </c>
      <c r="AK19" s="210">
        <v>139.98736477339241</v>
      </c>
      <c r="AL19" s="210">
        <v>877</v>
      </c>
      <c r="AM19" s="210">
        <v>13826.800010000003</v>
      </c>
      <c r="AN19" s="210">
        <v>161.60000000000002</v>
      </c>
      <c r="AO19" s="210">
        <v>2629.2</v>
      </c>
      <c r="AP19" s="210">
        <v>16617.600010000002</v>
      </c>
      <c r="AQ19" s="77"/>
    </row>
    <row r="20" spans="1:43" ht="60.75" customHeight="1">
      <c r="A20" s="199">
        <v>14</v>
      </c>
      <c r="B20" s="316" t="s">
        <v>206</v>
      </c>
      <c r="C20" s="210">
        <v>36588.16367261099</v>
      </c>
      <c r="D20" s="210">
        <v>2705.515189281931</v>
      </c>
      <c r="E20" s="210">
        <v>3790.4211481070874</v>
      </c>
      <c r="F20" s="210">
        <v>43084.10001000001</v>
      </c>
      <c r="G20" s="210">
        <v>28657.66333541885</v>
      </c>
      <c r="H20" s="210">
        <v>1524.1210517200273</v>
      </c>
      <c r="I20" s="210">
        <v>2848.3156128611236</v>
      </c>
      <c r="J20" s="210">
        <v>33030.1</v>
      </c>
      <c r="K20" s="210" t="s">
        <v>4</v>
      </c>
      <c r="L20" s="210" t="s">
        <v>4</v>
      </c>
      <c r="M20" s="210" t="s">
        <v>4</v>
      </c>
      <c r="N20" s="210" t="s">
        <v>4</v>
      </c>
      <c r="O20" s="342">
        <v>14</v>
      </c>
      <c r="P20" s="316" t="s">
        <v>206</v>
      </c>
      <c r="Q20" s="206" t="s">
        <v>4</v>
      </c>
      <c r="R20" s="206" t="s">
        <v>4</v>
      </c>
      <c r="S20" s="206" t="s">
        <v>4</v>
      </c>
      <c r="T20" s="206" t="s">
        <v>4</v>
      </c>
      <c r="U20" s="206" t="s">
        <v>4</v>
      </c>
      <c r="V20" s="206" t="s">
        <v>4</v>
      </c>
      <c r="W20" s="206" t="s">
        <v>4</v>
      </c>
      <c r="X20" s="206" t="s">
        <v>4</v>
      </c>
      <c r="Y20" s="210">
        <v>68.55023293364069</v>
      </c>
      <c r="Z20" s="210" t="s">
        <v>4</v>
      </c>
      <c r="AA20" s="210">
        <v>4.449767066359309</v>
      </c>
      <c r="AB20" s="210">
        <v>73</v>
      </c>
      <c r="AC20" s="342">
        <v>14</v>
      </c>
      <c r="AD20" s="316" t="s">
        <v>206</v>
      </c>
      <c r="AE20" s="210">
        <v>-43.281744106448976</v>
      </c>
      <c r="AF20" s="210">
        <v>-0.7216986898626663</v>
      </c>
      <c r="AG20" s="210">
        <v>-2.396557203688361</v>
      </c>
      <c r="AH20" s="210">
        <v>-46.4</v>
      </c>
      <c r="AI20" s="210">
        <v>8057.204513142978</v>
      </c>
      <c r="AJ20" s="210">
        <v>278.0854576879052</v>
      </c>
      <c r="AK20" s="210">
        <v>1584.7100291691174</v>
      </c>
      <c r="AL20" s="210">
        <v>9920</v>
      </c>
      <c r="AM20" s="210">
        <v>73328.30001</v>
      </c>
      <c r="AN20" s="210">
        <v>4507.000000000001</v>
      </c>
      <c r="AO20" s="210">
        <v>8225.5</v>
      </c>
      <c r="AP20" s="210">
        <v>86060.80001</v>
      </c>
      <c r="AQ20" s="77"/>
    </row>
    <row r="21" spans="1:43" ht="24">
      <c r="A21" s="199">
        <v>15</v>
      </c>
      <c r="B21" s="316" t="s">
        <v>14</v>
      </c>
      <c r="C21" s="210">
        <v>2152.6401105660952</v>
      </c>
      <c r="D21" s="210">
        <v>6.6168913201313115</v>
      </c>
      <c r="E21" s="210">
        <v>89.44300811377488</v>
      </c>
      <c r="F21" s="210">
        <v>2248.7000100000014</v>
      </c>
      <c r="G21" s="210">
        <v>2766.8417831173333</v>
      </c>
      <c r="H21" s="210">
        <v>99.19920200654536</v>
      </c>
      <c r="I21" s="210">
        <v>152.6590148761209</v>
      </c>
      <c r="J21" s="210">
        <v>3018.7</v>
      </c>
      <c r="K21" s="210">
        <v>7.596688927325251</v>
      </c>
      <c r="L21" s="210">
        <v>0.07654806422319131</v>
      </c>
      <c r="M21" s="210">
        <v>0.12676300845155805</v>
      </c>
      <c r="N21" s="210">
        <v>7.8</v>
      </c>
      <c r="O21" s="342">
        <v>15</v>
      </c>
      <c r="P21" s="316" t="s">
        <v>14</v>
      </c>
      <c r="Q21" s="206" t="s">
        <v>4</v>
      </c>
      <c r="R21" s="206" t="s">
        <v>4</v>
      </c>
      <c r="S21" s="206" t="s">
        <v>4</v>
      </c>
      <c r="T21" s="206" t="s">
        <v>4</v>
      </c>
      <c r="U21" s="206" t="s">
        <v>4</v>
      </c>
      <c r="V21" s="206" t="s">
        <v>4</v>
      </c>
      <c r="W21" s="206" t="s">
        <v>4</v>
      </c>
      <c r="X21" s="206" t="s">
        <v>4</v>
      </c>
      <c r="Y21" s="210">
        <v>160.42832166289998</v>
      </c>
      <c r="Z21" s="210">
        <v>17.934658664902184</v>
      </c>
      <c r="AA21" s="210">
        <v>2.237019672197839</v>
      </c>
      <c r="AB21" s="210">
        <v>180.6</v>
      </c>
      <c r="AC21" s="342">
        <v>15</v>
      </c>
      <c r="AD21" s="316" t="s">
        <v>14</v>
      </c>
      <c r="AE21" s="210">
        <v>-134.43001174767622</v>
      </c>
      <c r="AF21" s="210" t="s">
        <v>4</v>
      </c>
      <c r="AG21" s="210">
        <v>-1.8699882523237905</v>
      </c>
      <c r="AH21" s="210">
        <v>-136.3</v>
      </c>
      <c r="AI21" s="210">
        <v>350.55947437786017</v>
      </c>
      <c r="AJ21" s="210">
        <v>9.972699944198</v>
      </c>
      <c r="AK21" s="210">
        <v>16.06782567794185</v>
      </c>
      <c r="AL21" s="210">
        <v>376.6</v>
      </c>
      <c r="AM21" s="210">
        <v>6945.300010000001</v>
      </c>
      <c r="AN21" s="210">
        <v>133.80000000000007</v>
      </c>
      <c r="AO21" s="210">
        <v>281.5</v>
      </c>
      <c r="AP21" s="210">
        <v>7360.600010000001</v>
      </c>
      <c r="AQ21" s="77"/>
    </row>
    <row r="22" spans="1:43" ht="24.75" customHeight="1">
      <c r="A22" s="199">
        <v>16</v>
      </c>
      <c r="B22" s="316" t="s">
        <v>15</v>
      </c>
      <c r="C22" s="210">
        <v>5987.507057665274</v>
      </c>
      <c r="D22" s="210">
        <v>-65.10704766527755</v>
      </c>
      <c r="E22" s="210" t="s">
        <v>4</v>
      </c>
      <c r="F22" s="210">
        <v>5922.400009999998</v>
      </c>
      <c r="G22" s="210">
        <v>2768.7506538001553</v>
      </c>
      <c r="H22" s="210">
        <v>285.0493461998447</v>
      </c>
      <c r="I22" s="210" t="s">
        <v>4</v>
      </c>
      <c r="J22" s="210">
        <v>3053.8</v>
      </c>
      <c r="K22" s="210" t="s">
        <v>4</v>
      </c>
      <c r="L22" s="210" t="s">
        <v>4</v>
      </c>
      <c r="M22" s="210" t="s">
        <v>4</v>
      </c>
      <c r="N22" s="210" t="s">
        <v>4</v>
      </c>
      <c r="O22" s="342">
        <v>16</v>
      </c>
      <c r="P22" s="316" t="s">
        <v>15</v>
      </c>
      <c r="Q22" s="206" t="s">
        <v>4</v>
      </c>
      <c r="R22" s="206" t="s">
        <v>4</v>
      </c>
      <c r="S22" s="206" t="s">
        <v>4</v>
      </c>
      <c r="T22" s="206" t="s">
        <v>4</v>
      </c>
      <c r="U22" s="210">
        <v>12.456243566011342</v>
      </c>
      <c r="V22" s="210">
        <v>-0.1562435660113414</v>
      </c>
      <c r="W22" s="210" t="s">
        <v>4</v>
      </c>
      <c r="X22" s="210">
        <v>12.3</v>
      </c>
      <c r="Y22" s="210">
        <v>12084.753564593386</v>
      </c>
      <c r="Z22" s="210">
        <v>296.8464354066158</v>
      </c>
      <c r="AA22" s="210" t="s">
        <v>4</v>
      </c>
      <c r="AB22" s="210">
        <v>12381.6</v>
      </c>
      <c r="AC22" s="342">
        <v>16</v>
      </c>
      <c r="AD22" s="316" t="s">
        <v>15</v>
      </c>
      <c r="AE22" s="210">
        <v>0.10118737064477556</v>
      </c>
      <c r="AF22" s="210" t="s">
        <v>4</v>
      </c>
      <c r="AG22" s="210" t="s">
        <v>4</v>
      </c>
      <c r="AH22" s="210">
        <v>0.1</v>
      </c>
      <c r="AI22" s="210">
        <v>2.031303004526748</v>
      </c>
      <c r="AJ22" s="210">
        <v>0.06869699547325211</v>
      </c>
      <c r="AK22" s="210" t="s">
        <v>4</v>
      </c>
      <c r="AL22" s="210">
        <v>2.1</v>
      </c>
      <c r="AM22" s="210">
        <v>20855.60001</v>
      </c>
      <c r="AN22" s="210">
        <v>516.7</v>
      </c>
      <c r="AO22" s="210" t="s">
        <v>4</v>
      </c>
      <c r="AP22" s="210">
        <v>21372.30001</v>
      </c>
      <c r="AQ22" s="77"/>
    </row>
    <row r="23" spans="1:43" s="15" customFormat="1" ht="25.5" customHeight="1">
      <c r="A23" s="199">
        <v>17</v>
      </c>
      <c r="B23" s="316" t="s">
        <v>16</v>
      </c>
      <c r="C23" s="210">
        <v>1464.457703645919</v>
      </c>
      <c r="D23" s="210">
        <v>-83.15769364591917</v>
      </c>
      <c r="E23" s="210" t="s">
        <v>4</v>
      </c>
      <c r="F23" s="210">
        <v>1381.30001</v>
      </c>
      <c r="G23" s="210">
        <v>1512.8923813221675</v>
      </c>
      <c r="H23" s="210">
        <v>-135.5923813221676</v>
      </c>
      <c r="I23" s="210" t="s">
        <v>4</v>
      </c>
      <c r="J23" s="210">
        <v>1377.3</v>
      </c>
      <c r="K23" s="206" t="s">
        <v>4</v>
      </c>
      <c r="L23" s="206" t="s">
        <v>4</v>
      </c>
      <c r="M23" s="206" t="s">
        <v>4</v>
      </c>
      <c r="N23" s="206" t="s">
        <v>4</v>
      </c>
      <c r="O23" s="342">
        <v>17</v>
      </c>
      <c r="P23" s="316" t="s">
        <v>16</v>
      </c>
      <c r="Q23" s="206" t="s">
        <v>4</v>
      </c>
      <c r="R23" s="206" t="s">
        <v>4</v>
      </c>
      <c r="S23" s="206" t="s">
        <v>4</v>
      </c>
      <c r="T23" s="206" t="s">
        <v>4</v>
      </c>
      <c r="U23" s="206" t="s">
        <v>4</v>
      </c>
      <c r="V23" s="206" t="s">
        <v>4</v>
      </c>
      <c r="W23" s="206" t="s">
        <v>4</v>
      </c>
      <c r="X23" s="206" t="s">
        <v>4</v>
      </c>
      <c r="Y23" s="210">
        <v>850.2351050913485</v>
      </c>
      <c r="Z23" s="210">
        <v>7.064894908651411</v>
      </c>
      <c r="AA23" s="210" t="s">
        <v>4</v>
      </c>
      <c r="AB23" s="210">
        <v>857.3</v>
      </c>
      <c r="AC23" s="342">
        <v>17</v>
      </c>
      <c r="AD23" s="316" t="s">
        <v>16</v>
      </c>
      <c r="AE23" s="210">
        <v>5.714819940564651</v>
      </c>
      <c r="AF23" s="210">
        <v>-0.614819940564652</v>
      </c>
      <c r="AG23" s="210" t="s">
        <v>4</v>
      </c>
      <c r="AH23" s="210">
        <v>5.1</v>
      </c>
      <c r="AI23" s="210" t="s">
        <v>4</v>
      </c>
      <c r="AJ23" s="210" t="s">
        <v>4</v>
      </c>
      <c r="AK23" s="210" t="s">
        <v>4</v>
      </c>
      <c r="AL23" s="210" t="s">
        <v>4</v>
      </c>
      <c r="AM23" s="210">
        <v>3833.3000099999995</v>
      </c>
      <c r="AN23" s="210">
        <v>-212.29999999999998</v>
      </c>
      <c r="AO23" s="210" t="s">
        <v>4</v>
      </c>
      <c r="AP23" s="210">
        <v>3621.0000099999997</v>
      </c>
      <c r="AQ23" s="69"/>
    </row>
    <row r="24" spans="1:43" ht="24" customHeight="1">
      <c r="A24" s="199">
        <v>18</v>
      </c>
      <c r="B24" s="316" t="s">
        <v>17</v>
      </c>
      <c r="C24" s="210">
        <v>1516.83597169686</v>
      </c>
      <c r="D24" s="210">
        <v>-347.8359616968596</v>
      </c>
      <c r="E24" s="210" t="s">
        <v>4</v>
      </c>
      <c r="F24" s="210">
        <v>1169.0000100000002</v>
      </c>
      <c r="G24" s="210">
        <v>1421.9430971593479</v>
      </c>
      <c r="H24" s="210">
        <v>-315.2430971593478</v>
      </c>
      <c r="I24" s="210" t="s">
        <v>4</v>
      </c>
      <c r="J24" s="210">
        <v>1106.7</v>
      </c>
      <c r="K24" s="206" t="s">
        <v>4</v>
      </c>
      <c r="L24" s="206" t="s">
        <v>4</v>
      </c>
      <c r="M24" s="206" t="s">
        <v>4</v>
      </c>
      <c r="N24" s="206" t="s">
        <v>4</v>
      </c>
      <c r="O24" s="342">
        <v>18</v>
      </c>
      <c r="P24" s="316" t="s">
        <v>17</v>
      </c>
      <c r="Q24" s="206" t="s">
        <v>4</v>
      </c>
      <c r="R24" s="206" t="s">
        <v>4</v>
      </c>
      <c r="S24" s="206" t="s">
        <v>4</v>
      </c>
      <c r="T24" s="206" t="s">
        <v>4</v>
      </c>
      <c r="U24" s="206" t="s">
        <v>4</v>
      </c>
      <c r="V24" s="206" t="s">
        <v>4</v>
      </c>
      <c r="W24" s="206" t="s">
        <v>4</v>
      </c>
      <c r="X24" s="206" t="s">
        <v>4</v>
      </c>
      <c r="Y24" s="210">
        <v>397.6631187520571</v>
      </c>
      <c r="Z24" s="210">
        <v>-65.86311875205706</v>
      </c>
      <c r="AA24" s="210" t="s">
        <v>4</v>
      </c>
      <c r="AB24" s="210">
        <v>331.8</v>
      </c>
      <c r="AC24" s="342">
        <v>18</v>
      </c>
      <c r="AD24" s="316" t="s">
        <v>17</v>
      </c>
      <c r="AE24" s="210">
        <v>-20.642177608264596</v>
      </c>
      <c r="AF24" s="210">
        <v>3.542177608264596</v>
      </c>
      <c r="AG24" s="210" t="s">
        <v>4</v>
      </c>
      <c r="AH24" s="210">
        <v>-17.1</v>
      </c>
      <c r="AI24" s="210" t="s">
        <v>4</v>
      </c>
      <c r="AJ24" s="210" t="s">
        <v>4</v>
      </c>
      <c r="AK24" s="210" t="s">
        <v>4</v>
      </c>
      <c r="AL24" s="210" t="s">
        <v>4</v>
      </c>
      <c r="AM24" s="210">
        <v>3315.8000100000004</v>
      </c>
      <c r="AN24" s="210">
        <v>-725.4</v>
      </c>
      <c r="AO24" s="210" t="s">
        <v>4</v>
      </c>
      <c r="AP24" s="210">
        <v>2590.4000100000003</v>
      </c>
      <c r="AQ24" s="77"/>
    </row>
    <row r="25" spans="1:43" ht="25.5" customHeight="1" thickBot="1">
      <c r="A25" s="199">
        <v>19</v>
      </c>
      <c r="B25" s="317" t="s">
        <v>18</v>
      </c>
      <c r="C25" s="216">
        <v>497.70025852402205</v>
      </c>
      <c r="D25" s="216">
        <v>42.399751475977936</v>
      </c>
      <c r="E25" s="216" t="s">
        <v>4</v>
      </c>
      <c r="F25" s="216">
        <v>540.1000100000001</v>
      </c>
      <c r="G25" s="216">
        <v>638.5516145310683</v>
      </c>
      <c r="H25" s="216">
        <v>95.94838546893176</v>
      </c>
      <c r="I25" s="216" t="s">
        <v>4</v>
      </c>
      <c r="J25" s="216">
        <v>734.5</v>
      </c>
      <c r="K25" s="216" t="s">
        <v>4</v>
      </c>
      <c r="L25" s="216" t="s">
        <v>4</v>
      </c>
      <c r="M25" s="216" t="s">
        <v>4</v>
      </c>
      <c r="N25" s="216" t="s">
        <v>4</v>
      </c>
      <c r="O25" s="345">
        <v>19</v>
      </c>
      <c r="P25" s="317" t="s">
        <v>18</v>
      </c>
      <c r="Q25" s="216" t="s">
        <v>4</v>
      </c>
      <c r="R25" s="216" t="s">
        <v>4</v>
      </c>
      <c r="S25" s="216" t="s">
        <v>4</v>
      </c>
      <c r="T25" s="216" t="s">
        <v>4</v>
      </c>
      <c r="U25" s="216">
        <v>18.136194986440575</v>
      </c>
      <c r="V25" s="216">
        <v>0.16380501355942345</v>
      </c>
      <c r="W25" s="216" t="s">
        <v>4</v>
      </c>
      <c r="X25" s="216">
        <v>18.3</v>
      </c>
      <c r="Y25" s="216">
        <v>518.12036824651</v>
      </c>
      <c r="Z25" s="216">
        <v>4.679631753489976</v>
      </c>
      <c r="AA25" s="216" t="s">
        <v>4</v>
      </c>
      <c r="AB25" s="216">
        <v>522.8</v>
      </c>
      <c r="AC25" s="345">
        <v>19</v>
      </c>
      <c r="AD25" s="317" t="s">
        <v>18</v>
      </c>
      <c r="AE25" s="216">
        <v>-3.8084262880409114</v>
      </c>
      <c r="AF25" s="216">
        <v>-0.29157371195908804</v>
      </c>
      <c r="AG25" s="216" t="s">
        <v>4</v>
      </c>
      <c r="AH25" s="216">
        <v>-4.1</v>
      </c>
      <c r="AI25" s="216" t="s">
        <v>4</v>
      </c>
      <c r="AJ25" s="216" t="s">
        <v>4</v>
      </c>
      <c r="AK25" s="216" t="s">
        <v>4</v>
      </c>
      <c r="AL25" s="216" t="s">
        <v>4</v>
      </c>
      <c r="AM25" s="216">
        <v>1668.70001</v>
      </c>
      <c r="AN25" s="216">
        <v>142.9</v>
      </c>
      <c r="AO25" s="216" t="s">
        <v>4</v>
      </c>
      <c r="AP25" s="216">
        <v>1811.60001</v>
      </c>
      <c r="AQ25" s="77"/>
    </row>
    <row r="26" spans="1:43" ht="24.75" customHeight="1">
      <c r="A26" s="252" t="s">
        <v>86</v>
      </c>
      <c r="B26" s="253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52" t="s">
        <v>86</v>
      </c>
      <c r="P26" s="253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52" t="s">
        <v>86</v>
      </c>
      <c r="AD26" s="253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77"/>
    </row>
    <row r="27" spans="1:43" ht="13.5" customHeight="1" thickBot="1">
      <c r="A27" s="162"/>
      <c r="B27" s="174" t="s">
        <v>132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162"/>
      <c r="P27" s="174" t="s">
        <v>132</v>
      </c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162"/>
      <c r="AD27" s="174" t="s">
        <v>132</v>
      </c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77"/>
    </row>
    <row r="28" spans="1:43" ht="24.75" customHeight="1">
      <c r="A28" s="82"/>
      <c r="B28" s="82"/>
      <c r="C28" s="483" t="s">
        <v>75</v>
      </c>
      <c r="D28" s="483"/>
      <c r="E28" s="483"/>
      <c r="F28" s="483"/>
      <c r="G28" s="483" t="s">
        <v>235</v>
      </c>
      <c r="H28" s="483"/>
      <c r="I28" s="483"/>
      <c r="J28" s="483"/>
      <c r="K28" s="485" t="s">
        <v>121</v>
      </c>
      <c r="L28" s="485"/>
      <c r="M28" s="485"/>
      <c r="N28" s="485"/>
      <c r="O28" s="302"/>
      <c r="P28" s="302"/>
      <c r="Q28" s="485" t="s">
        <v>122</v>
      </c>
      <c r="R28" s="485"/>
      <c r="S28" s="485"/>
      <c r="T28" s="485"/>
      <c r="U28" s="485" t="s">
        <v>123</v>
      </c>
      <c r="V28" s="485"/>
      <c r="W28" s="485"/>
      <c r="X28" s="485"/>
      <c r="Y28" s="485" t="s">
        <v>356</v>
      </c>
      <c r="Z28" s="485"/>
      <c r="AA28" s="485"/>
      <c r="AB28" s="485"/>
      <c r="AC28" s="302"/>
      <c r="AD28" s="302"/>
      <c r="AE28" s="485" t="s">
        <v>175</v>
      </c>
      <c r="AF28" s="485"/>
      <c r="AG28" s="485"/>
      <c r="AH28" s="485"/>
      <c r="AI28" s="486" t="s">
        <v>238</v>
      </c>
      <c r="AJ28" s="486"/>
      <c r="AK28" s="486"/>
      <c r="AL28" s="486"/>
      <c r="AM28" s="486" t="s">
        <v>176</v>
      </c>
      <c r="AN28" s="486"/>
      <c r="AO28" s="486"/>
      <c r="AP28" s="486"/>
      <c r="AQ28" s="77"/>
    </row>
    <row r="29" spans="1:43" ht="46.5" customHeight="1" thickBot="1">
      <c r="A29" s="68"/>
      <c r="B29" s="470" t="s">
        <v>33</v>
      </c>
      <c r="C29" s="290" t="s">
        <v>118</v>
      </c>
      <c r="D29" s="83" t="s">
        <v>76</v>
      </c>
      <c r="E29" s="291" t="s">
        <v>119</v>
      </c>
      <c r="F29" s="290" t="s">
        <v>120</v>
      </c>
      <c r="G29" s="290" t="s">
        <v>118</v>
      </c>
      <c r="H29" s="83" t="s">
        <v>76</v>
      </c>
      <c r="I29" s="291" t="s">
        <v>119</v>
      </c>
      <c r="J29" s="290" t="s">
        <v>120</v>
      </c>
      <c r="K29" s="290" t="s">
        <v>118</v>
      </c>
      <c r="L29" s="83" t="s">
        <v>76</v>
      </c>
      <c r="M29" s="291" t="s">
        <v>119</v>
      </c>
      <c r="N29" s="290" t="s">
        <v>120</v>
      </c>
      <c r="O29" s="67"/>
      <c r="P29" s="470" t="s">
        <v>33</v>
      </c>
      <c r="Q29" s="290" t="s">
        <v>118</v>
      </c>
      <c r="R29" s="83" t="s">
        <v>76</v>
      </c>
      <c r="S29" s="291" t="s">
        <v>119</v>
      </c>
      <c r="T29" s="290" t="s">
        <v>236</v>
      </c>
      <c r="U29" s="290" t="s">
        <v>118</v>
      </c>
      <c r="V29" s="83" t="s">
        <v>76</v>
      </c>
      <c r="W29" s="291" t="s">
        <v>119</v>
      </c>
      <c r="X29" s="290" t="s">
        <v>236</v>
      </c>
      <c r="Y29" s="290" t="s">
        <v>118</v>
      </c>
      <c r="Z29" s="83" t="s">
        <v>76</v>
      </c>
      <c r="AA29" s="291" t="s">
        <v>119</v>
      </c>
      <c r="AB29" s="290" t="s">
        <v>236</v>
      </c>
      <c r="AC29" s="67"/>
      <c r="AD29" s="470" t="s">
        <v>33</v>
      </c>
      <c r="AE29" s="290" t="s">
        <v>118</v>
      </c>
      <c r="AF29" s="83" t="s">
        <v>76</v>
      </c>
      <c r="AG29" s="291" t="s">
        <v>119</v>
      </c>
      <c r="AH29" s="290" t="s">
        <v>236</v>
      </c>
      <c r="AI29" s="290" t="s">
        <v>118</v>
      </c>
      <c r="AJ29" s="83" t="s">
        <v>76</v>
      </c>
      <c r="AK29" s="291" t="s">
        <v>119</v>
      </c>
      <c r="AL29" s="290" t="s">
        <v>236</v>
      </c>
      <c r="AM29" s="290" t="s">
        <v>118</v>
      </c>
      <c r="AN29" s="83" t="s">
        <v>76</v>
      </c>
      <c r="AO29" s="291" t="s">
        <v>119</v>
      </c>
      <c r="AP29" s="290" t="s">
        <v>236</v>
      </c>
      <c r="AQ29" s="77"/>
    </row>
    <row r="30" spans="1:43" ht="12.75">
      <c r="A30" s="199"/>
      <c r="B30" s="214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199"/>
      <c r="P30" s="214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99"/>
      <c r="AD30" s="214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77"/>
    </row>
    <row r="31" spans="1:43" s="15" customFormat="1" ht="12">
      <c r="A31" s="199">
        <v>20</v>
      </c>
      <c r="B31" s="313" t="s">
        <v>19</v>
      </c>
      <c r="C31" s="210" t="s">
        <v>4</v>
      </c>
      <c r="D31" s="210">
        <v>2010.3252366846227</v>
      </c>
      <c r="E31" s="206" t="s">
        <v>4</v>
      </c>
      <c r="F31" s="210">
        <v>27186.80000999999</v>
      </c>
      <c r="G31" s="210" t="s">
        <v>4</v>
      </c>
      <c r="H31" s="210">
        <v>2519.112340375068</v>
      </c>
      <c r="I31" s="206" t="s">
        <v>4</v>
      </c>
      <c r="J31" s="210">
        <v>7385.7</v>
      </c>
      <c r="K31" s="206" t="s">
        <v>4</v>
      </c>
      <c r="L31" s="206" t="s">
        <v>4</v>
      </c>
      <c r="M31" s="206" t="s">
        <v>4</v>
      </c>
      <c r="N31" s="206" t="s">
        <v>4</v>
      </c>
      <c r="O31" s="199">
        <v>20</v>
      </c>
      <c r="P31" s="313" t="s">
        <v>19</v>
      </c>
      <c r="Q31" s="206" t="s">
        <v>4</v>
      </c>
      <c r="R31" s="206" t="s">
        <v>4</v>
      </c>
      <c r="S31" s="206" t="s">
        <v>4</v>
      </c>
      <c r="T31" s="206" t="s">
        <v>4</v>
      </c>
      <c r="U31" s="210" t="s">
        <v>4</v>
      </c>
      <c r="V31" s="210" t="s">
        <v>4</v>
      </c>
      <c r="W31" s="210" t="s">
        <v>4</v>
      </c>
      <c r="X31" s="210" t="s">
        <v>4</v>
      </c>
      <c r="Y31" s="210">
        <v>75887.02579639605</v>
      </c>
      <c r="Z31" s="210">
        <v>9958.074203603963</v>
      </c>
      <c r="AA31" s="206" t="s">
        <v>4</v>
      </c>
      <c r="AB31" s="210">
        <v>85845.1</v>
      </c>
      <c r="AC31" s="199">
        <v>20</v>
      </c>
      <c r="AD31" s="313" t="s">
        <v>19</v>
      </c>
      <c r="AE31" s="210">
        <v>5100.935455310755</v>
      </c>
      <c r="AF31" s="210">
        <v>20.9645446892445</v>
      </c>
      <c r="AG31" s="206" t="s">
        <v>4</v>
      </c>
      <c r="AH31" s="210">
        <v>5121.9</v>
      </c>
      <c r="AI31" s="210">
        <v>8968.876325352898</v>
      </c>
      <c r="AJ31" s="210">
        <v>576.2236746471024</v>
      </c>
      <c r="AK31" s="206" t="s">
        <v>4</v>
      </c>
      <c r="AL31" s="210">
        <v>9545.1</v>
      </c>
      <c r="AM31" s="210">
        <v>119999.90001</v>
      </c>
      <c r="AN31" s="210">
        <v>15084.7</v>
      </c>
      <c r="AO31" s="206" t="s">
        <v>4</v>
      </c>
      <c r="AP31" s="210">
        <v>135084.60001</v>
      </c>
      <c r="AQ31" s="69"/>
    </row>
    <row r="32" spans="1:43" ht="24" customHeight="1">
      <c r="A32" s="199">
        <v>21</v>
      </c>
      <c r="B32" s="314" t="s">
        <v>201</v>
      </c>
      <c r="C32" s="210">
        <v>8647.02840578141</v>
      </c>
      <c r="D32" s="206" t="s">
        <v>4</v>
      </c>
      <c r="E32" s="210">
        <v>-8647.028395781408</v>
      </c>
      <c r="F32" s="206" t="s">
        <v>4</v>
      </c>
      <c r="G32" s="210">
        <v>7841.549311650909</v>
      </c>
      <c r="H32" s="206" t="s">
        <v>4</v>
      </c>
      <c r="I32" s="210">
        <v>-7841.549311650909</v>
      </c>
      <c r="J32" s="206" t="s">
        <v>4</v>
      </c>
      <c r="K32" s="210">
        <v>8.881076961690615</v>
      </c>
      <c r="L32" s="206" t="s">
        <v>4</v>
      </c>
      <c r="M32" s="210">
        <v>-8.881076961690615</v>
      </c>
      <c r="N32" s="206" t="s">
        <v>4</v>
      </c>
      <c r="O32" s="342">
        <v>21</v>
      </c>
      <c r="P32" s="314" t="s">
        <v>201</v>
      </c>
      <c r="Q32" s="206" t="s">
        <v>4</v>
      </c>
      <c r="R32" s="206" t="s">
        <v>4</v>
      </c>
      <c r="S32" s="206" t="s">
        <v>4</v>
      </c>
      <c r="T32" s="206" t="s">
        <v>4</v>
      </c>
      <c r="U32" s="210">
        <v>21.034604238609678</v>
      </c>
      <c r="V32" s="206" t="s">
        <v>4</v>
      </c>
      <c r="W32" s="210">
        <v>-21.034604238609678</v>
      </c>
      <c r="X32" s="206" t="s">
        <v>4</v>
      </c>
      <c r="Y32" s="210">
        <v>1012.6430488570346</v>
      </c>
      <c r="Z32" s="206" t="s">
        <v>4</v>
      </c>
      <c r="AA32" s="210">
        <v>-1012.6430488570346</v>
      </c>
      <c r="AB32" s="206" t="s">
        <v>4</v>
      </c>
      <c r="AC32" s="199">
        <v>21</v>
      </c>
      <c r="AD32" s="314" t="s">
        <v>201</v>
      </c>
      <c r="AE32" s="210">
        <v>399.1892982678869</v>
      </c>
      <c r="AF32" s="206" t="s">
        <v>4</v>
      </c>
      <c r="AG32" s="210">
        <v>-399.1892982678869</v>
      </c>
      <c r="AH32" s="206" t="s">
        <v>4</v>
      </c>
      <c r="AI32" s="210">
        <v>1557.4247860114733</v>
      </c>
      <c r="AJ32" s="206" t="s">
        <v>4</v>
      </c>
      <c r="AK32" s="210">
        <v>-1557.4247860114733</v>
      </c>
      <c r="AL32" s="206" t="s">
        <v>4</v>
      </c>
      <c r="AM32" s="210">
        <v>19501.20001</v>
      </c>
      <c r="AN32" s="206" t="s">
        <v>4</v>
      </c>
      <c r="AO32" s="210">
        <v>-19501.2</v>
      </c>
      <c r="AP32" s="206">
        <v>9.999999747378752E-06</v>
      </c>
      <c r="AQ32" s="77"/>
    </row>
    <row r="33" spans="1:43" ht="24.75" customHeight="1">
      <c r="A33" s="199">
        <v>22</v>
      </c>
      <c r="B33" s="314" t="s">
        <v>20</v>
      </c>
      <c r="C33" s="210">
        <v>36873.529613425955</v>
      </c>
      <c r="D33" s="206" t="s">
        <v>4</v>
      </c>
      <c r="E33" s="210">
        <v>-36873.52960342594</v>
      </c>
      <c r="F33" s="206" t="s">
        <v>4</v>
      </c>
      <c r="G33" s="210">
        <v>60494.764336574044</v>
      </c>
      <c r="H33" s="206" t="s">
        <v>4</v>
      </c>
      <c r="I33" s="210">
        <v>-60494.764336574044</v>
      </c>
      <c r="J33" s="206" t="s">
        <v>4</v>
      </c>
      <c r="K33" s="210">
        <v>8.73807</v>
      </c>
      <c r="L33" s="206" t="s">
        <v>4</v>
      </c>
      <c r="M33" s="210">
        <v>-8.73807</v>
      </c>
      <c r="N33" s="206" t="s">
        <v>4</v>
      </c>
      <c r="O33" s="342">
        <v>22</v>
      </c>
      <c r="P33" s="314" t="s">
        <v>20</v>
      </c>
      <c r="Q33" s="206" t="s">
        <v>4</v>
      </c>
      <c r="R33" s="206" t="s">
        <v>4</v>
      </c>
      <c r="S33" s="206" t="s">
        <v>4</v>
      </c>
      <c r="T33" s="206" t="s">
        <v>4</v>
      </c>
      <c r="U33" s="210">
        <v>13.3755</v>
      </c>
      <c r="V33" s="206" t="s">
        <v>4</v>
      </c>
      <c r="W33" s="210">
        <v>-13.3755</v>
      </c>
      <c r="X33" s="206" t="s">
        <v>4</v>
      </c>
      <c r="Y33" s="210">
        <v>514.5293399999999</v>
      </c>
      <c r="Z33" s="206" t="s">
        <v>4</v>
      </c>
      <c r="AA33" s="210">
        <v>-514.5293399999999</v>
      </c>
      <c r="AB33" s="206" t="s">
        <v>4</v>
      </c>
      <c r="AC33" s="199">
        <v>22</v>
      </c>
      <c r="AD33" s="314" t="s">
        <v>20</v>
      </c>
      <c r="AE33" s="210">
        <v>51.854789999999994</v>
      </c>
      <c r="AF33" s="206" t="s">
        <v>4</v>
      </c>
      <c r="AG33" s="210">
        <v>-51.854789999999994</v>
      </c>
      <c r="AH33" s="206" t="s">
        <v>4</v>
      </c>
      <c r="AI33" s="210">
        <v>7426.70901</v>
      </c>
      <c r="AJ33" s="206" t="s">
        <v>4</v>
      </c>
      <c r="AK33" s="210">
        <v>-7426.70901</v>
      </c>
      <c r="AL33" s="206" t="s">
        <v>4</v>
      </c>
      <c r="AM33" s="210">
        <v>105384.00001</v>
      </c>
      <c r="AN33" s="206" t="s">
        <v>4</v>
      </c>
      <c r="AO33" s="210">
        <v>-105384.00000000001</v>
      </c>
      <c r="AP33" s="206">
        <v>9.99998883344233E-06</v>
      </c>
      <c r="AQ33" s="77"/>
    </row>
    <row r="34" spans="1:43" s="15" customFormat="1" ht="24" customHeight="1">
      <c r="A34" s="199">
        <v>23</v>
      </c>
      <c r="B34" s="314" t="s">
        <v>21</v>
      </c>
      <c r="C34" s="210">
        <v>1631.1000099999997</v>
      </c>
      <c r="D34" s="210" t="s">
        <v>4</v>
      </c>
      <c r="E34" s="210" t="s">
        <v>4</v>
      </c>
      <c r="F34" s="210">
        <v>1631.1000099999999</v>
      </c>
      <c r="G34" s="210">
        <v>323.4</v>
      </c>
      <c r="H34" s="210">
        <v>98.4</v>
      </c>
      <c r="I34" s="210" t="s">
        <v>4</v>
      </c>
      <c r="J34" s="210">
        <v>421.8</v>
      </c>
      <c r="K34" s="206" t="s">
        <v>4</v>
      </c>
      <c r="L34" s="206" t="s">
        <v>4</v>
      </c>
      <c r="M34" s="206" t="s">
        <v>4</v>
      </c>
      <c r="N34" s="472" t="s">
        <v>4</v>
      </c>
      <c r="O34" s="342">
        <v>23</v>
      </c>
      <c r="P34" s="314" t="s">
        <v>21</v>
      </c>
      <c r="Q34" s="206" t="s">
        <v>4</v>
      </c>
      <c r="R34" s="206" t="s">
        <v>4</v>
      </c>
      <c r="S34" s="206" t="s">
        <v>4</v>
      </c>
      <c r="T34" s="206" t="s">
        <v>4</v>
      </c>
      <c r="U34" s="206" t="s">
        <v>4</v>
      </c>
      <c r="V34" s="206" t="s">
        <v>4</v>
      </c>
      <c r="W34" s="210" t="s">
        <v>4</v>
      </c>
      <c r="X34" s="206" t="s">
        <v>4</v>
      </c>
      <c r="Y34" s="210">
        <v>52.5</v>
      </c>
      <c r="Z34" s="210" t="s">
        <v>4</v>
      </c>
      <c r="AA34" s="206" t="s">
        <v>4</v>
      </c>
      <c r="AB34" s="210">
        <v>52.5</v>
      </c>
      <c r="AC34" s="199">
        <v>23</v>
      </c>
      <c r="AD34" s="314" t="s">
        <v>21</v>
      </c>
      <c r="AE34" s="206" t="s">
        <v>4</v>
      </c>
      <c r="AF34" s="206" t="s">
        <v>4</v>
      </c>
      <c r="AG34" s="206" t="s">
        <v>4</v>
      </c>
      <c r="AH34" s="206" t="s">
        <v>4</v>
      </c>
      <c r="AI34" s="210" t="s">
        <v>4</v>
      </c>
      <c r="AJ34" s="206" t="s">
        <v>4</v>
      </c>
      <c r="AK34" s="206" t="s">
        <v>4</v>
      </c>
      <c r="AL34" s="206" t="s">
        <v>4</v>
      </c>
      <c r="AM34" s="210">
        <v>2007.0000099999997</v>
      </c>
      <c r="AN34" s="210">
        <v>98.4</v>
      </c>
      <c r="AO34" s="206" t="s">
        <v>4</v>
      </c>
      <c r="AP34" s="210">
        <v>2105.40001</v>
      </c>
      <c r="AQ34" s="69"/>
    </row>
    <row r="35" spans="1:43" ht="24">
      <c r="A35" s="199">
        <v>24</v>
      </c>
      <c r="B35" s="314" t="s">
        <v>22</v>
      </c>
      <c r="C35" s="210">
        <v>7551.088443022178</v>
      </c>
      <c r="D35" s="210">
        <v>54.66338467093216</v>
      </c>
      <c r="E35" s="210">
        <v>-5428.051817693113</v>
      </c>
      <c r="F35" s="210">
        <v>2177.7000099999973</v>
      </c>
      <c r="G35" s="210">
        <v>12449.410278369045</v>
      </c>
      <c r="H35" s="210">
        <v>175.4655839378441</v>
      </c>
      <c r="I35" s="210">
        <v>-11062.975862306888</v>
      </c>
      <c r="J35" s="210">
        <v>1561.9</v>
      </c>
      <c r="K35" s="206" t="s">
        <v>4</v>
      </c>
      <c r="L35" s="206" t="s">
        <v>4</v>
      </c>
      <c r="M35" s="206" t="s">
        <v>4</v>
      </c>
      <c r="N35" s="206" t="s">
        <v>4</v>
      </c>
      <c r="O35" s="342">
        <v>24</v>
      </c>
      <c r="P35" s="314" t="s">
        <v>22</v>
      </c>
      <c r="Q35" s="206" t="s">
        <v>4</v>
      </c>
      <c r="R35" s="206" t="s">
        <v>4</v>
      </c>
      <c r="S35" s="206" t="s">
        <v>4</v>
      </c>
      <c r="T35" s="206" t="s">
        <v>4</v>
      </c>
      <c r="U35" s="206" t="s">
        <v>4</v>
      </c>
      <c r="V35" s="206" t="s">
        <v>4</v>
      </c>
      <c r="W35" s="210" t="s">
        <v>4</v>
      </c>
      <c r="X35" s="206" t="s">
        <v>4</v>
      </c>
      <c r="Y35" s="210">
        <v>514.8890095500968</v>
      </c>
      <c r="Z35" s="210">
        <v>1.8109904499032559</v>
      </c>
      <c r="AA35" s="206" t="s">
        <v>4</v>
      </c>
      <c r="AB35" s="210">
        <v>516.7</v>
      </c>
      <c r="AC35" s="199">
        <v>24</v>
      </c>
      <c r="AD35" s="314" t="s">
        <v>22</v>
      </c>
      <c r="AE35" s="210">
        <v>44.42715905867951</v>
      </c>
      <c r="AF35" s="210">
        <v>0.16004094132049826</v>
      </c>
      <c r="AG35" s="206">
        <v>-5.4872000000000005</v>
      </c>
      <c r="AH35" s="210">
        <v>39.1</v>
      </c>
      <c r="AI35" s="210">
        <v>3.1851200000000004</v>
      </c>
      <c r="AJ35" s="206" t="s">
        <v>4</v>
      </c>
      <c r="AK35" s="210">
        <v>-3.1851200000000004</v>
      </c>
      <c r="AL35" s="206" t="s">
        <v>4</v>
      </c>
      <c r="AM35" s="210">
        <v>20563.00001</v>
      </c>
      <c r="AN35" s="210">
        <v>232.09999999999997</v>
      </c>
      <c r="AO35" s="210">
        <v>-16499.7</v>
      </c>
      <c r="AP35" s="210">
        <v>4295.400009999998</v>
      </c>
      <c r="AQ35" s="77"/>
    </row>
    <row r="36" spans="1:42" ht="24" customHeight="1">
      <c r="A36" s="199">
        <v>25</v>
      </c>
      <c r="B36" s="314" t="s">
        <v>23</v>
      </c>
      <c r="C36" s="210">
        <v>33159.19361390153</v>
      </c>
      <c r="D36" s="210">
        <v>-116.58940854199193</v>
      </c>
      <c r="E36" s="210">
        <v>-3012.004195359543</v>
      </c>
      <c r="F36" s="210">
        <v>30030.600009999995</v>
      </c>
      <c r="G36" s="210">
        <v>18846.105334970198</v>
      </c>
      <c r="H36" s="210">
        <v>485.46496691606546</v>
      </c>
      <c r="I36" s="210">
        <v>-1951.5703018862664</v>
      </c>
      <c r="J36" s="210">
        <v>17380</v>
      </c>
      <c r="K36" s="210">
        <v>2.0829383151637484</v>
      </c>
      <c r="L36" s="206" t="s">
        <v>4</v>
      </c>
      <c r="M36" s="210">
        <v>-2.0829383151637484</v>
      </c>
      <c r="N36" s="206" t="s">
        <v>4</v>
      </c>
      <c r="O36" s="342">
        <v>25</v>
      </c>
      <c r="P36" s="314" t="s">
        <v>23</v>
      </c>
      <c r="Q36" s="206" t="s">
        <v>4</v>
      </c>
      <c r="R36" s="206" t="s">
        <v>4</v>
      </c>
      <c r="S36" s="206" t="s">
        <v>4</v>
      </c>
      <c r="T36" s="206" t="s">
        <v>4</v>
      </c>
      <c r="U36" s="210">
        <v>435.2897605569352</v>
      </c>
      <c r="V36" s="210">
        <v>53.1568689571458</v>
      </c>
      <c r="W36" s="210">
        <v>-5.446629514080982</v>
      </c>
      <c r="X36" s="210">
        <v>483</v>
      </c>
      <c r="Y36" s="210">
        <v>4929.751006808457</v>
      </c>
      <c r="Z36" s="210">
        <v>188.24811843952128</v>
      </c>
      <c r="AA36" s="210">
        <v>-212.79912524797902</v>
      </c>
      <c r="AB36" s="210">
        <v>4905.2</v>
      </c>
      <c r="AC36" s="199">
        <v>25</v>
      </c>
      <c r="AD36" s="313" t="s">
        <v>23</v>
      </c>
      <c r="AE36" s="210">
        <v>35.98897715780734</v>
      </c>
      <c r="AF36" s="210">
        <v>2.5273130724603865</v>
      </c>
      <c r="AG36" s="210">
        <v>-4.916290230267724</v>
      </c>
      <c r="AH36" s="210">
        <v>33.6</v>
      </c>
      <c r="AI36" s="210">
        <v>9177.50084961705</v>
      </c>
      <c r="AJ36" s="210">
        <v>347.39214115679897</v>
      </c>
      <c r="AK36" s="210">
        <v>-745.99299077385</v>
      </c>
      <c r="AL36" s="210">
        <v>8778.9</v>
      </c>
      <c r="AM36" s="210">
        <v>66594.80000999999</v>
      </c>
      <c r="AN36" s="210">
        <v>960.1999999999999</v>
      </c>
      <c r="AO36" s="210">
        <v>-5943.700000000001</v>
      </c>
      <c r="AP36" s="210">
        <v>61611.30000999999</v>
      </c>
    </row>
    <row r="37" spans="1:42" ht="12">
      <c r="A37" s="199">
        <v>26</v>
      </c>
      <c r="B37" s="313" t="s">
        <v>24</v>
      </c>
      <c r="C37" s="210">
        <v>13191.394638274327</v>
      </c>
      <c r="D37" s="210">
        <v>716.5053717256693</v>
      </c>
      <c r="E37" s="206" t="s">
        <v>4</v>
      </c>
      <c r="F37" s="210">
        <v>13907.900010000001</v>
      </c>
      <c r="G37" s="210">
        <v>12293.548672578032</v>
      </c>
      <c r="H37" s="210">
        <v>2257.951327421968</v>
      </c>
      <c r="I37" s="206" t="s">
        <v>4</v>
      </c>
      <c r="J37" s="210">
        <v>14551.5</v>
      </c>
      <c r="K37" s="206" t="s">
        <v>4</v>
      </c>
      <c r="L37" s="206" t="s">
        <v>4</v>
      </c>
      <c r="M37" s="206" t="s">
        <v>4</v>
      </c>
      <c r="N37" s="206" t="s">
        <v>4</v>
      </c>
      <c r="O37" s="199">
        <v>26</v>
      </c>
      <c r="P37" s="313" t="s">
        <v>24</v>
      </c>
      <c r="Q37" s="206" t="s">
        <v>4</v>
      </c>
      <c r="R37" s="206" t="s">
        <v>4</v>
      </c>
      <c r="S37" s="206" t="s">
        <v>4</v>
      </c>
      <c r="T37" s="206" t="s">
        <v>4</v>
      </c>
      <c r="U37" s="210">
        <v>108.43919917285237</v>
      </c>
      <c r="V37" s="210">
        <v>13.86080082714763</v>
      </c>
      <c r="W37" s="206" t="s">
        <v>4</v>
      </c>
      <c r="X37" s="210">
        <v>122.3</v>
      </c>
      <c r="Y37" s="210">
        <v>5021.800344162802</v>
      </c>
      <c r="Z37" s="210">
        <v>656.7996558371989</v>
      </c>
      <c r="AA37" s="206" t="s">
        <v>4</v>
      </c>
      <c r="AB37" s="210">
        <v>5678.6</v>
      </c>
      <c r="AC37" s="199">
        <v>26</v>
      </c>
      <c r="AD37" s="313" t="s">
        <v>24</v>
      </c>
      <c r="AE37" s="210">
        <v>99.40269373835285</v>
      </c>
      <c r="AF37" s="210">
        <v>5.397306261647148</v>
      </c>
      <c r="AG37" s="206" t="s">
        <v>4</v>
      </c>
      <c r="AH37" s="210">
        <v>104.8</v>
      </c>
      <c r="AI37" s="210">
        <v>2817.3144620736302</v>
      </c>
      <c r="AJ37" s="210">
        <v>149.68553792636953</v>
      </c>
      <c r="AK37" s="206" t="s">
        <v>4</v>
      </c>
      <c r="AL37" s="210">
        <v>2967</v>
      </c>
      <c r="AM37" s="210">
        <v>33531.90001</v>
      </c>
      <c r="AN37" s="210">
        <v>3800.2000000000007</v>
      </c>
      <c r="AO37" s="206" t="s">
        <v>4</v>
      </c>
      <c r="AP37" s="210">
        <v>37332.10001</v>
      </c>
    </row>
    <row r="38" spans="1:42" ht="12.75" customHeight="1">
      <c r="A38" s="199">
        <v>27</v>
      </c>
      <c r="B38" s="314" t="s">
        <v>25</v>
      </c>
      <c r="C38" s="210">
        <v>20502.10843314536</v>
      </c>
      <c r="D38" s="210">
        <v>21.791576854640326</v>
      </c>
      <c r="E38" s="206" t="s">
        <v>4</v>
      </c>
      <c r="F38" s="210">
        <v>20523.90001</v>
      </c>
      <c r="G38" s="210">
        <v>870.584288617629</v>
      </c>
      <c r="H38" s="210">
        <v>605.115711382371</v>
      </c>
      <c r="I38" s="206" t="s">
        <v>4</v>
      </c>
      <c r="J38" s="210">
        <v>1475.7</v>
      </c>
      <c r="K38" s="206" t="s">
        <v>4</v>
      </c>
      <c r="L38" s="206" t="s">
        <v>4</v>
      </c>
      <c r="M38" s="206" t="s">
        <v>4</v>
      </c>
      <c r="N38" s="206" t="s">
        <v>4</v>
      </c>
      <c r="O38" s="199">
        <v>27</v>
      </c>
      <c r="P38" s="314" t="s">
        <v>25</v>
      </c>
      <c r="Q38" s="206" t="s">
        <v>4</v>
      </c>
      <c r="R38" s="206" t="s">
        <v>4</v>
      </c>
      <c r="S38" s="206" t="s">
        <v>4</v>
      </c>
      <c r="T38" s="206" t="s">
        <v>4</v>
      </c>
      <c r="U38" s="210" t="s">
        <v>4</v>
      </c>
      <c r="V38" s="210" t="s">
        <v>4</v>
      </c>
      <c r="W38" s="206" t="s">
        <v>4</v>
      </c>
      <c r="X38" s="210" t="s">
        <v>4</v>
      </c>
      <c r="Y38" s="210">
        <v>636.5021402691168</v>
      </c>
      <c r="Z38" s="210">
        <v>12.897859730883145</v>
      </c>
      <c r="AA38" s="206" t="s">
        <v>4</v>
      </c>
      <c r="AB38" s="210">
        <v>649.4</v>
      </c>
      <c r="AC38" s="199">
        <v>27</v>
      </c>
      <c r="AD38" s="314" t="s">
        <v>25</v>
      </c>
      <c r="AE38" s="210">
        <v>-17.5</v>
      </c>
      <c r="AF38" s="210" t="s">
        <v>4</v>
      </c>
      <c r="AG38" s="206" t="s">
        <v>4</v>
      </c>
      <c r="AH38" s="210">
        <v>-17.5</v>
      </c>
      <c r="AI38" s="210">
        <v>987.2051479678944</v>
      </c>
      <c r="AJ38" s="210">
        <v>5.694852032105532</v>
      </c>
      <c r="AK38" s="206" t="s">
        <v>4</v>
      </c>
      <c r="AL38" s="210">
        <v>992.9</v>
      </c>
      <c r="AM38" s="210">
        <v>22978.90001</v>
      </c>
      <c r="AN38" s="210">
        <v>645.5000000000001</v>
      </c>
      <c r="AO38" s="206" t="s">
        <v>4</v>
      </c>
      <c r="AP38" s="210">
        <v>23624.40001</v>
      </c>
    </row>
    <row r="39" spans="1:42" ht="48" customHeight="1">
      <c r="A39" s="199">
        <v>28</v>
      </c>
      <c r="B39" s="314" t="s">
        <v>242</v>
      </c>
      <c r="C39" s="210">
        <v>15676.184182901685</v>
      </c>
      <c r="D39" s="210">
        <v>-219.78417290169205</v>
      </c>
      <c r="E39" s="206" t="s">
        <v>4</v>
      </c>
      <c r="F39" s="210">
        <v>15456.400009999998</v>
      </c>
      <c r="G39" s="210">
        <v>11283.278163139981</v>
      </c>
      <c r="H39" s="210">
        <v>124.42183686002085</v>
      </c>
      <c r="I39" s="206" t="s">
        <v>4</v>
      </c>
      <c r="J39" s="210">
        <v>11407.7</v>
      </c>
      <c r="K39" s="206">
        <v>568.8231312898661</v>
      </c>
      <c r="L39" s="206">
        <v>45.876868710134</v>
      </c>
      <c r="M39" s="206" t="s">
        <v>4</v>
      </c>
      <c r="N39" s="206">
        <v>614.7</v>
      </c>
      <c r="O39" s="199">
        <v>28</v>
      </c>
      <c r="P39" s="314" t="s">
        <v>242</v>
      </c>
      <c r="Q39" s="210">
        <v>383.94555997811767</v>
      </c>
      <c r="R39" s="210">
        <v>-9.345559978117674</v>
      </c>
      <c r="S39" s="206" t="s">
        <v>4</v>
      </c>
      <c r="T39" s="210">
        <v>374.6</v>
      </c>
      <c r="U39" s="210">
        <v>2790.064497435111</v>
      </c>
      <c r="V39" s="210">
        <v>280.0355025648885</v>
      </c>
      <c r="W39" s="206" t="s">
        <v>4</v>
      </c>
      <c r="X39" s="210">
        <v>3070.1</v>
      </c>
      <c r="Y39" s="210">
        <v>1212.4010414641289</v>
      </c>
      <c r="Z39" s="210">
        <v>125.1989585358711</v>
      </c>
      <c r="AA39" s="206" t="s">
        <v>4</v>
      </c>
      <c r="AB39" s="210">
        <v>1337.6</v>
      </c>
      <c r="AC39" s="199">
        <v>28</v>
      </c>
      <c r="AD39" s="314" t="s">
        <v>242</v>
      </c>
      <c r="AE39" s="210">
        <v>327.40300651904266</v>
      </c>
      <c r="AF39" s="210">
        <v>-7.803006519042681</v>
      </c>
      <c r="AG39" s="206" t="s">
        <v>4</v>
      </c>
      <c r="AH39" s="210">
        <v>319.6</v>
      </c>
      <c r="AI39" s="206" t="s">
        <v>4</v>
      </c>
      <c r="AJ39" s="206" t="s">
        <v>4</v>
      </c>
      <c r="AK39" s="206" t="s">
        <v>4</v>
      </c>
      <c r="AL39" s="206" t="s">
        <v>4</v>
      </c>
      <c r="AM39" s="210">
        <v>32242.099582727933</v>
      </c>
      <c r="AN39" s="210">
        <v>338.60042727206223</v>
      </c>
      <c r="AO39" s="206" t="s">
        <v>4</v>
      </c>
      <c r="AP39" s="210">
        <v>32580.700009999997</v>
      </c>
    </row>
    <row r="40" spans="1:42" ht="24.75" customHeight="1">
      <c r="A40" s="199">
        <v>29</v>
      </c>
      <c r="B40" s="315" t="s">
        <v>27</v>
      </c>
      <c r="C40" s="210">
        <v>424.10001000000193</v>
      </c>
      <c r="D40" s="210" t="s">
        <v>4</v>
      </c>
      <c r="E40" s="206" t="s">
        <v>4</v>
      </c>
      <c r="F40" s="210">
        <v>424.10001000000193</v>
      </c>
      <c r="G40" s="210">
        <v>173.5</v>
      </c>
      <c r="H40" s="210">
        <v>15.4</v>
      </c>
      <c r="I40" s="206" t="s">
        <v>4</v>
      </c>
      <c r="J40" s="210">
        <v>188.9</v>
      </c>
      <c r="K40" s="206" t="s">
        <v>4</v>
      </c>
      <c r="L40" s="206" t="s">
        <v>4</v>
      </c>
      <c r="M40" s="206" t="s">
        <v>4</v>
      </c>
      <c r="N40" s="206" t="s">
        <v>4</v>
      </c>
      <c r="O40" s="199">
        <v>29</v>
      </c>
      <c r="P40" s="315" t="s">
        <v>27</v>
      </c>
      <c r="Q40" s="206" t="s">
        <v>4</v>
      </c>
      <c r="R40" s="206" t="s">
        <v>4</v>
      </c>
      <c r="S40" s="206" t="s">
        <v>4</v>
      </c>
      <c r="T40" s="206" t="s">
        <v>4</v>
      </c>
      <c r="U40" s="210">
        <v>30711.6</v>
      </c>
      <c r="V40" s="206" t="s">
        <v>4</v>
      </c>
      <c r="W40" s="206" t="s">
        <v>4</v>
      </c>
      <c r="X40" s="210">
        <v>30711.6</v>
      </c>
      <c r="Y40" s="210">
        <v>1986.3</v>
      </c>
      <c r="Z40" s="210" t="s">
        <v>4</v>
      </c>
      <c r="AA40" s="206" t="s">
        <v>4</v>
      </c>
      <c r="AB40" s="210">
        <v>1986.3</v>
      </c>
      <c r="AC40" s="199">
        <v>29</v>
      </c>
      <c r="AD40" s="315" t="s">
        <v>27</v>
      </c>
      <c r="AE40" s="210">
        <v>-4.7</v>
      </c>
      <c r="AF40" s="206" t="s">
        <v>4</v>
      </c>
      <c r="AG40" s="206" t="s">
        <v>4</v>
      </c>
      <c r="AH40" s="210">
        <v>-4.7</v>
      </c>
      <c r="AI40" s="210">
        <v>28763</v>
      </c>
      <c r="AJ40" s="210">
        <v>63.400000000000006</v>
      </c>
      <c r="AK40" s="206" t="s">
        <v>4</v>
      </c>
      <c r="AL40" s="210">
        <v>28826.4</v>
      </c>
      <c r="AM40" s="210">
        <v>62053.800010000006</v>
      </c>
      <c r="AN40" s="210">
        <v>78.80000000000001</v>
      </c>
      <c r="AO40" s="472" t="s">
        <v>4</v>
      </c>
      <c r="AP40" s="210">
        <v>62132.60001000001</v>
      </c>
    </row>
    <row r="41" spans="1:42" ht="12">
      <c r="A41" s="199">
        <v>30</v>
      </c>
      <c r="B41" s="315" t="s">
        <v>28</v>
      </c>
      <c r="C41" s="210">
        <v>808.1466007466988</v>
      </c>
      <c r="D41" s="210">
        <v>3.5534092533000132</v>
      </c>
      <c r="E41" s="206" t="s">
        <v>4</v>
      </c>
      <c r="F41" s="210">
        <v>811.7000099999968</v>
      </c>
      <c r="G41" s="210">
        <v>1997.2</v>
      </c>
      <c r="H41" s="210">
        <v>24.6</v>
      </c>
      <c r="I41" s="206" t="s">
        <v>4</v>
      </c>
      <c r="J41" s="210">
        <v>2021.8</v>
      </c>
      <c r="K41" s="206">
        <v>971.4979949665442</v>
      </c>
      <c r="L41" s="206">
        <v>10.602005033455871</v>
      </c>
      <c r="M41" s="206" t="s">
        <v>4</v>
      </c>
      <c r="N41" s="206">
        <v>982.1</v>
      </c>
      <c r="O41" s="199">
        <v>30</v>
      </c>
      <c r="P41" s="315" t="s">
        <v>28</v>
      </c>
      <c r="Q41" s="210">
        <v>23622.8</v>
      </c>
      <c r="R41" s="206" t="s">
        <v>4</v>
      </c>
      <c r="S41" s="206" t="s">
        <v>4</v>
      </c>
      <c r="T41" s="210">
        <v>23622.8</v>
      </c>
      <c r="U41" s="210" t="s">
        <v>4</v>
      </c>
      <c r="V41" s="206" t="s">
        <v>4</v>
      </c>
      <c r="W41" s="206" t="s">
        <v>4</v>
      </c>
      <c r="X41" s="206" t="s">
        <v>4</v>
      </c>
      <c r="Y41" s="210">
        <v>2164.9676976968162</v>
      </c>
      <c r="Z41" s="210">
        <v>2.532302303183864</v>
      </c>
      <c r="AA41" s="206" t="s">
        <v>4</v>
      </c>
      <c r="AB41" s="210">
        <v>2167.5</v>
      </c>
      <c r="AC41" s="199">
        <v>30</v>
      </c>
      <c r="AD41" s="315" t="s">
        <v>28</v>
      </c>
      <c r="AE41" s="210">
        <v>4.188154363650423</v>
      </c>
      <c r="AF41" s="210">
        <v>0.1118456363495775</v>
      </c>
      <c r="AG41" s="206" t="s">
        <v>4</v>
      </c>
      <c r="AH41" s="210">
        <v>4.3</v>
      </c>
      <c r="AI41" s="210" t="s">
        <v>4</v>
      </c>
      <c r="AJ41" s="210" t="s">
        <v>4</v>
      </c>
      <c r="AK41" s="206" t="s">
        <v>4</v>
      </c>
      <c r="AL41" s="210" t="s">
        <v>4</v>
      </c>
      <c r="AM41" s="210">
        <v>29568.80044777371</v>
      </c>
      <c r="AN41" s="210">
        <v>41.399562226289326</v>
      </c>
      <c r="AO41" s="206" t="s">
        <v>4</v>
      </c>
      <c r="AP41" s="210">
        <v>29610.200009999997</v>
      </c>
    </row>
    <row r="42" spans="1:42" ht="24" customHeight="1">
      <c r="A42" s="199">
        <v>31</v>
      </c>
      <c r="B42" s="315" t="s">
        <v>29</v>
      </c>
      <c r="C42" s="210">
        <v>528.9448426393537</v>
      </c>
      <c r="D42" s="210">
        <v>0.455167360646045</v>
      </c>
      <c r="E42" s="206" t="s">
        <v>4</v>
      </c>
      <c r="F42" s="210">
        <v>529.4000100000012</v>
      </c>
      <c r="G42" s="210">
        <v>1971.9099958415002</v>
      </c>
      <c r="H42" s="210">
        <v>47.590004158499866</v>
      </c>
      <c r="I42" s="206" t="s">
        <v>4</v>
      </c>
      <c r="J42" s="210">
        <v>2019.5</v>
      </c>
      <c r="K42" s="206">
        <v>133.62474329394334</v>
      </c>
      <c r="L42" s="206">
        <v>2.6752567060566603</v>
      </c>
      <c r="M42" s="206" t="s">
        <v>4</v>
      </c>
      <c r="N42" s="206">
        <v>136.3</v>
      </c>
      <c r="O42" s="199">
        <v>31</v>
      </c>
      <c r="P42" s="315" t="s">
        <v>29</v>
      </c>
      <c r="Q42" s="210">
        <v>13339.9</v>
      </c>
      <c r="R42" s="206" t="s">
        <v>4</v>
      </c>
      <c r="S42" s="206" t="s">
        <v>4</v>
      </c>
      <c r="T42" s="210">
        <v>13339.9</v>
      </c>
      <c r="U42" s="210">
        <v>185.16873275227027</v>
      </c>
      <c r="V42" s="210">
        <v>16.131267247729728</v>
      </c>
      <c r="W42" s="206" t="s">
        <v>4</v>
      </c>
      <c r="X42" s="210">
        <v>201.3</v>
      </c>
      <c r="Y42" s="210">
        <v>984.4259449659587</v>
      </c>
      <c r="Z42" s="210">
        <v>63.67405503404123</v>
      </c>
      <c r="AA42" s="206" t="s">
        <v>4</v>
      </c>
      <c r="AB42" s="210">
        <v>1048.1</v>
      </c>
      <c r="AC42" s="199">
        <v>31</v>
      </c>
      <c r="AD42" s="315" t="s">
        <v>29</v>
      </c>
      <c r="AE42" s="210">
        <v>-0.4742494930264926</v>
      </c>
      <c r="AF42" s="210">
        <v>-0.025750506973507382</v>
      </c>
      <c r="AG42" s="206" t="s">
        <v>4</v>
      </c>
      <c r="AH42" s="210">
        <v>-0.5</v>
      </c>
      <c r="AI42" s="206" t="s">
        <v>4</v>
      </c>
      <c r="AJ42" s="206" t="s">
        <v>4</v>
      </c>
      <c r="AK42" s="206" t="s">
        <v>4</v>
      </c>
      <c r="AL42" s="206" t="s">
        <v>4</v>
      </c>
      <c r="AM42" s="210">
        <v>17143.50001</v>
      </c>
      <c r="AN42" s="210">
        <v>130.5</v>
      </c>
      <c r="AO42" s="206" t="s">
        <v>4</v>
      </c>
      <c r="AP42" s="210">
        <v>17274.00001</v>
      </c>
    </row>
    <row r="43" spans="1:42" ht="12">
      <c r="A43" s="199">
        <v>32</v>
      </c>
      <c r="B43" s="315" t="s">
        <v>30</v>
      </c>
      <c r="C43" s="210">
        <v>418.14339782746447</v>
      </c>
      <c r="D43" s="210">
        <v>-1.743387827463943</v>
      </c>
      <c r="E43" s="206" t="s">
        <v>4</v>
      </c>
      <c r="F43" s="210">
        <v>416.4000100000003</v>
      </c>
      <c r="G43" s="210">
        <v>349.86694249644256</v>
      </c>
      <c r="H43" s="210">
        <v>67.23305750355743</v>
      </c>
      <c r="I43" s="206" t="s">
        <v>4</v>
      </c>
      <c r="J43" s="210">
        <v>417.1</v>
      </c>
      <c r="K43" s="206">
        <v>4.535656951293142</v>
      </c>
      <c r="L43" s="206">
        <v>0.4643430487068576</v>
      </c>
      <c r="M43" s="206" t="s">
        <v>4</v>
      </c>
      <c r="N43" s="206">
        <v>5</v>
      </c>
      <c r="O43" s="199">
        <v>32</v>
      </c>
      <c r="P43" s="315" t="s">
        <v>30</v>
      </c>
      <c r="Q43" s="210">
        <v>1829.448891153321</v>
      </c>
      <c r="R43" s="210">
        <v>-8.648891153321054</v>
      </c>
      <c r="S43" s="206" t="s">
        <v>4</v>
      </c>
      <c r="T43" s="210">
        <v>1820.8</v>
      </c>
      <c r="U43" s="210">
        <v>692.525287951919</v>
      </c>
      <c r="V43" s="210">
        <v>65.57471204808098</v>
      </c>
      <c r="W43" s="206" t="s">
        <v>4</v>
      </c>
      <c r="X43" s="210">
        <v>758.1</v>
      </c>
      <c r="Y43" s="210">
        <v>221.0683534363035</v>
      </c>
      <c r="Z43" s="210">
        <v>27.731646563696486</v>
      </c>
      <c r="AA43" s="206" t="s">
        <v>4</v>
      </c>
      <c r="AB43" s="210">
        <v>248.8</v>
      </c>
      <c r="AC43" s="199">
        <v>32</v>
      </c>
      <c r="AD43" s="315" t="s">
        <v>30</v>
      </c>
      <c r="AE43" s="210">
        <v>-4.28851981674323</v>
      </c>
      <c r="AF43" s="210">
        <v>-0.21148018325676937</v>
      </c>
      <c r="AG43" s="206" t="s">
        <v>4</v>
      </c>
      <c r="AH43" s="210">
        <v>-4.5</v>
      </c>
      <c r="AI43" s="206" t="s">
        <v>4</v>
      </c>
      <c r="AJ43" s="206" t="s">
        <v>4</v>
      </c>
      <c r="AK43" s="206" t="s">
        <v>4</v>
      </c>
      <c r="AL43" s="206" t="s">
        <v>4</v>
      </c>
      <c r="AM43" s="210">
        <v>3511.3000100000004</v>
      </c>
      <c r="AN43" s="210">
        <v>150.4</v>
      </c>
      <c r="AO43" s="206" t="s">
        <v>4</v>
      </c>
      <c r="AP43" s="210">
        <v>3661.7000100000005</v>
      </c>
    </row>
    <row r="44" spans="1:42" ht="24" customHeight="1">
      <c r="A44" s="199">
        <v>33</v>
      </c>
      <c r="B44" s="315" t="s">
        <v>31</v>
      </c>
      <c r="C44" s="210">
        <v>118.90000999999938</v>
      </c>
      <c r="D44" s="206" t="s">
        <v>4</v>
      </c>
      <c r="E44" s="206" t="s">
        <v>4</v>
      </c>
      <c r="F44" s="210">
        <v>118.90000999999938</v>
      </c>
      <c r="G44" s="210">
        <v>1400</v>
      </c>
      <c r="H44" s="206" t="s">
        <v>4</v>
      </c>
      <c r="I44" s="206" t="s">
        <v>4</v>
      </c>
      <c r="J44" s="210">
        <v>1400</v>
      </c>
      <c r="K44" s="210">
        <v>3727.1</v>
      </c>
      <c r="L44" s="206" t="s">
        <v>4</v>
      </c>
      <c r="M44" s="206" t="s">
        <v>4</v>
      </c>
      <c r="N44" s="210">
        <v>3727.1</v>
      </c>
      <c r="O44" s="199">
        <v>33</v>
      </c>
      <c r="P44" s="315" t="s">
        <v>31</v>
      </c>
      <c r="Q44" s="206" t="s">
        <v>4</v>
      </c>
      <c r="R44" s="206" t="s">
        <v>4</v>
      </c>
      <c r="S44" s="206" t="s">
        <v>4</v>
      </c>
      <c r="T44" s="206" t="s">
        <v>4</v>
      </c>
      <c r="U44" s="210" t="s">
        <v>4</v>
      </c>
      <c r="V44" s="210" t="s">
        <v>4</v>
      </c>
      <c r="W44" s="206" t="s">
        <v>4</v>
      </c>
      <c r="X44" s="206" t="s">
        <v>4</v>
      </c>
      <c r="Y44" s="210">
        <v>294</v>
      </c>
      <c r="Z44" s="210" t="s">
        <v>4</v>
      </c>
      <c r="AA44" s="206" t="s">
        <v>4</v>
      </c>
      <c r="AB44" s="210">
        <v>294</v>
      </c>
      <c r="AC44" s="199">
        <v>33</v>
      </c>
      <c r="AD44" s="315" t="s">
        <v>31</v>
      </c>
      <c r="AE44" s="210" t="s">
        <v>4</v>
      </c>
      <c r="AF44" s="206" t="s">
        <v>4</v>
      </c>
      <c r="AG44" s="206" t="s">
        <v>4</v>
      </c>
      <c r="AH44" s="210" t="s">
        <v>4</v>
      </c>
      <c r="AI44" s="206" t="s">
        <v>4</v>
      </c>
      <c r="AJ44" s="206" t="s">
        <v>4</v>
      </c>
      <c r="AK44" s="206" t="s">
        <v>4</v>
      </c>
      <c r="AL44" s="206" t="s">
        <v>4</v>
      </c>
      <c r="AM44" s="210">
        <v>5540.00001</v>
      </c>
      <c r="AN44" s="210" t="s">
        <v>4</v>
      </c>
      <c r="AO44" s="206" t="s">
        <v>4</v>
      </c>
      <c r="AP44" s="210">
        <v>5540.00001</v>
      </c>
    </row>
    <row r="45" spans="1:42" ht="12">
      <c r="A45" s="199">
        <v>34</v>
      </c>
      <c r="B45" s="315" t="s">
        <v>32</v>
      </c>
      <c r="C45" s="210">
        <v>2793.297969436313</v>
      </c>
      <c r="D45" s="210">
        <v>-1.4979594363130904</v>
      </c>
      <c r="E45" s="206" t="s">
        <v>4</v>
      </c>
      <c r="F45" s="210">
        <v>2791.80001</v>
      </c>
      <c r="G45" s="210">
        <v>2201.7725168038114</v>
      </c>
      <c r="H45" s="210">
        <v>19.52748319618859</v>
      </c>
      <c r="I45" s="206" t="s">
        <v>4</v>
      </c>
      <c r="J45" s="210">
        <v>2221.3</v>
      </c>
      <c r="K45" s="206" t="s">
        <v>4</v>
      </c>
      <c r="L45" s="206" t="s">
        <v>4</v>
      </c>
      <c r="M45" s="206" t="s">
        <v>4</v>
      </c>
      <c r="N45" s="206" t="s">
        <v>4</v>
      </c>
      <c r="O45" s="199">
        <v>34</v>
      </c>
      <c r="P45" s="315" t="s">
        <v>32</v>
      </c>
      <c r="Q45" s="206" t="s">
        <v>4</v>
      </c>
      <c r="R45" s="206" t="s">
        <v>4</v>
      </c>
      <c r="S45" s="206" t="s">
        <v>4</v>
      </c>
      <c r="T45" s="206" t="s">
        <v>4</v>
      </c>
      <c r="U45" s="210">
        <v>77.71763667187086</v>
      </c>
      <c r="V45" s="210">
        <v>-0.31763667187085176</v>
      </c>
      <c r="W45" s="206" t="s">
        <v>4</v>
      </c>
      <c r="X45" s="210">
        <v>77.4</v>
      </c>
      <c r="Y45" s="210">
        <v>122.95930785086227</v>
      </c>
      <c r="Z45" s="210">
        <v>-0.359307850862279</v>
      </c>
      <c r="AA45" s="206" t="s">
        <v>4</v>
      </c>
      <c r="AB45" s="210">
        <v>122.6</v>
      </c>
      <c r="AC45" s="199">
        <v>34</v>
      </c>
      <c r="AD45" s="315" t="s">
        <v>32</v>
      </c>
      <c r="AE45" s="206">
        <v>-8.645174151986486</v>
      </c>
      <c r="AF45" s="206">
        <v>-0.3548258480135145</v>
      </c>
      <c r="AG45" s="206" t="s">
        <v>4</v>
      </c>
      <c r="AH45" s="206">
        <v>-9</v>
      </c>
      <c r="AI45" s="206" t="s">
        <v>4</v>
      </c>
      <c r="AJ45" s="206" t="s">
        <v>4</v>
      </c>
      <c r="AK45" s="206" t="s">
        <v>4</v>
      </c>
      <c r="AL45" s="206" t="s">
        <v>4</v>
      </c>
      <c r="AM45" s="210">
        <v>5187.102256610871</v>
      </c>
      <c r="AN45" s="210">
        <v>16.997753389128857</v>
      </c>
      <c r="AO45" s="206" t="s">
        <v>4</v>
      </c>
      <c r="AP45" s="210">
        <v>5204.10001</v>
      </c>
    </row>
    <row r="46" spans="2:42" ht="12">
      <c r="B46" s="78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P46" s="177"/>
      <c r="Q46" s="210"/>
      <c r="R46" s="210"/>
      <c r="S46" s="206" t="s">
        <v>4</v>
      </c>
      <c r="T46" s="210"/>
      <c r="U46" s="210"/>
      <c r="V46" s="210"/>
      <c r="W46" s="210"/>
      <c r="X46" s="210"/>
      <c r="Y46" s="210"/>
      <c r="Z46" s="210"/>
      <c r="AA46" s="210"/>
      <c r="AB46" s="210"/>
      <c r="AD46" s="177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</row>
    <row r="47" spans="2:42" s="15" customFormat="1" ht="12">
      <c r="B47" s="262" t="s">
        <v>75</v>
      </c>
      <c r="C47" s="221">
        <v>476184.5332712725</v>
      </c>
      <c r="D47" s="221">
        <v>8788.06706872752</v>
      </c>
      <c r="E47" s="221">
        <v>0</v>
      </c>
      <c r="F47" s="221">
        <v>484972.60032999975</v>
      </c>
      <c r="G47" s="221">
        <v>362420.6350314479</v>
      </c>
      <c r="H47" s="221">
        <v>21697.06497855219</v>
      </c>
      <c r="I47" s="221">
        <v>0</v>
      </c>
      <c r="J47" s="221">
        <v>384117.70001</v>
      </c>
      <c r="K47" s="221">
        <v>5603.756642780128</v>
      </c>
      <c r="L47" s="221">
        <v>71.94336721987185</v>
      </c>
      <c r="M47" s="221">
        <v>0</v>
      </c>
      <c r="N47" s="221">
        <v>5675.70001</v>
      </c>
      <c r="O47" s="176"/>
      <c r="P47" s="262" t="s">
        <v>75</v>
      </c>
      <c r="Q47" s="221">
        <v>39176.09446113144</v>
      </c>
      <c r="R47" s="221">
        <v>-17.99445113143873</v>
      </c>
      <c r="S47" s="206" t="s">
        <v>4</v>
      </c>
      <c r="T47" s="221">
        <v>39158.10001</v>
      </c>
      <c r="U47" s="221">
        <v>36848.4052528319</v>
      </c>
      <c r="V47" s="221">
        <v>428.49475716809985</v>
      </c>
      <c r="W47" s="221">
        <v>0</v>
      </c>
      <c r="X47" s="221">
        <v>37276.900010000005</v>
      </c>
      <c r="Y47" s="221">
        <v>128527.15799022121</v>
      </c>
      <c r="Z47" s="221">
        <v>11760.742019778803</v>
      </c>
      <c r="AA47" s="221">
        <v>0</v>
      </c>
      <c r="AB47" s="221">
        <v>140287.90000999998</v>
      </c>
      <c r="AC47" s="176"/>
      <c r="AD47" s="262" t="s">
        <v>75</v>
      </c>
      <c r="AE47" s="211">
        <v>7227.635543682865</v>
      </c>
      <c r="AF47" s="211">
        <v>77.06446631713227</v>
      </c>
      <c r="AG47" s="211">
        <v>0</v>
      </c>
      <c r="AH47" s="211">
        <v>7304.7000100000005</v>
      </c>
      <c r="AI47" s="211">
        <v>149153.18447374468</v>
      </c>
      <c r="AJ47" s="211">
        <v>2334.315536255305</v>
      </c>
      <c r="AK47" s="211">
        <v>0</v>
      </c>
      <c r="AL47" s="211">
        <v>151487.50001</v>
      </c>
      <c r="AM47" s="211">
        <v>1206805.9025971123</v>
      </c>
      <c r="AN47" s="211">
        <v>45139.69774288748</v>
      </c>
      <c r="AO47" s="211">
        <v>0</v>
      </c>
      <c r="AP47" s="211">
        <v>1251945.6003400001</v>
      </c>
    </row>
    <row r="48" spans="2:42" ht="12">
      <c r="B48" s="250" t="s">
        <v>340</v>
      </c>
      <c r="C48" s="206">
        <v>1E-05</v>
      </c>
      <c r="D48" s="206" t="s">
        <v>4</v>
      </c>
      <c r="E48" s="206" t="s">
        <v>4</v>
      </c>
      <c r="F48" s="206" t="s">
        <v>4</v>
      </c>
      <c r="G48" s="206" t="s">
        <v>4</v>
      </c>
      <c r="H48" s="206" t="s">
        <v>4</v>
      </c>
      <c r="I48" s="206" t="s">
        <v>4</v>
      </c>
      <c r="J48" s="206" t="s">
        <v>4</v>
      </c>
      <c r="K48" s="206" t="s">
        <v>4</v>
      </c>
      <c r="L48" s="206" t="s">
        <v>4</v>
      </c>
      <c r="M48" s="206" t="s">
        <v>4</v>
      </c>
      <c r="N48" s="206" t="s">
        <v>4</v>
      </c>
      <c r="O48" s="367"/>
      <c r="P48" s="250" t="s">
        <v>340</v>
      </c>
      <c r="Q48" s="206" t="s">
        <v>4</v>
      </c>
      <c r="R48" s="206" t="s">
        <v>4</v>
      </c>
      <c r="S48" s="206" t="s">
        <v>4</v>
      </c>
      <c r="T48" s="206" t="s">
        <v>4</v>
      </c>
      <c r="U48" s="206" t="s">
        <v>4</v>
      </c>
      <c r="V48" s="206" t="s">
        <v>4</v>
      </c>
      <c r="W48" s="206" t="s">
        <v>4</v>
      </c>
      <c r="X48" s="206" t="s">
        <v>4</v>
      </c>
      <c r="Y48" s="206" t="s">
        <v>4</v>
      </c>
      <c r="Z48" s="206" t="s">
        <v>4</v>
      </c>
      <c r="AA48" s="206" t="s">
        <v>4</v>
      </c>
      <c r="AB48" s="206" t="s">
        <v>4</v>
      </c>
      <c r="AC48" s="367"/>
      <c r="AD48" s="250" t="s">
        <v>340</v>
      </c>
      <c r="AE48" s="206" t="s">
        <v>4</v>
      </c>
      <c r="AF48" s="206" t="s">
        <v>4</v>
      </c>
      <c r="AG48" s="206" t="s">
        <v>4</v>
      </c>
      <c r="AH48" s="206" t="s">
        <v>4</v>
      </c>
      <c r="AI48" s="206" t="s">
        <v>4</v>
      </c>
      <c r="AJ48" s="206" t="s">
        <v>4</v>
      </c>
      <c r="AK48" s="206" t="s">
        <v>4</v>
      </c>
      <c r="AL48" s="206" t="s">
        <v>4</v>
      </c>
      <c r="AM48" s="206">
        <v>1E-05</v>
      </c>
      <c r="AN48" s="206" t="s">
        <v>4</v>
      </c>
      <c r="AO48" s="206" t="s">
        <v>4</v>
      </c>
      <c r="AP48" s="206">
        <v>1E-05</v>
      </c>
    </row>
    <row r="49" spans="2:42" ht="12">
      <c r="B49" s="251" t="s">
        <v>35</v>
      </c>
      <c r="C49" s="206">
        <v>1E-05</v>
      </c>
      <c r="D49" s="206" t="s">
        <v>4</v>
      </c>
      <c r="E49" s="206" t="s">
        <v>4</v>
      </c>
      <c r="F49" s="206" t="s">
        <v>4</v>
      </c>
      <c r="G49" s="206" t="s">
        <v>4</v>
      </c>
      <c r="H49" s="206" t="s">
        <v>4</v>
      </c>
      <c r="I49" s="206" t="s">
        <v>4</v>
      </c>
      <c r="J49" s="206" t="s">
        <v>4</v>
      </c>
      <c r="K49" s="206" t="s">
        <v>4</v>
      </c>
      <c r="L49" s="206" t="s">
        <v>4</v>
      </c>
      <c r="M49" s="206" t="s">
        <v>4</v>
      </c>
      <c r="N49" s="206" t="s">
        <v>4</v>
      </c>
      <c r="P49" s="251" t="s">
        <v>35</v>
      </c>
      <c r="Q49" s="206" t="s">
        <v>4</v>
      </c>
      <c r="R49" s="206" t="s">
        <v>4</v>
      </c>
      <c r="S49" s="206" t="s">
        <v>4</v>
      </c>
      <c r="T49" s="206" t="s">
        <v>4</v>
      </c>
      <c r="U49" s="206" t="s">
        <v>4</v>
      </c>
      <c r="V49" s="206" t="s">
        <v>4</v>
      </c>
      <c r="W49" s="206" t="s">
        <v>4</v>
      </c>
      <c r="X49" s="206" t="s">
        <v>4</v>
      </c>
      <c r="Y49" s="206" t="s">
        <v>4</v>
      </c>
      <c r="Z49" s="206" t="s">
        <v>4</v>
      </c>
      <c r="AA49" s="206" t="s">
        <v>4</v>
      </c>
      <c r="AB49" s="206" t="s">
        <v>4</v>
      </c>
      <c r="AD49" s="251" t="s">
        <v>35</v>
      </c>
      <c r="AE49" s="206" t="s">
        <v>4</v>
      </c>
      <c r="AF49" s="206" t="s">
        <v>4</v>
      </c>
      <c r="AG49" s="206" t="s">
        <v>4</v>
      </c>
      <c r="AH49" s="206" t="s">
        <v>4</v>
      </c>
      <c r="AI49" s="206" t="s">
        <v>4</v>
      </c>
      <c r="AJ49" s="206" t="s">
        <v>4</v>
      </c>
      <c r="AK49" s="206" t="s">
        <v>4</v>
      </c>
      <c r="AL49" s="206" t="s">
        <v>4</v>
      </c>
      <c r="AM49" s="206">
        <v>1E-05</v>
      </c>
      <c r="AN49" s="206" t="s">
        <v>4</v>
      </c>
      <c r="AO49" s="206" t="s">
        <v>4</v>
      </c>
      <c r="AP49" s="206">
        <v>1E-05</v>
      </c>
    </row>
    <row r="50" spans="2:42" s="15" customFormat="1" ht="12">
      <c r="B50" s="264" t="s">
        <v>173</v>
      </c>
      <c r="C50" s="221">
        <v>476184.5332912725</v>
      </c>
      <c r="D50" s="221">
        <v>8788.06706872752</v>
      </c>
      <c r="E50" s="221">
        <v>0</v>
      </c>
      <c r="F50" s="221">
        <v>484972.60032999975</v>
      </c>
      <c r="G50" s="221">
        <v>362420.6350314479</v>
      </c>
      <c r="H50" s="221">
        <v>21697.06497855219</v>
      </c>
      <c r="I50" s="221">
        <v>0</v>
      </c>
      <c r="J50" s="221">
        <v>0</v>
      </c>
      <c r="K50" s="221">
        <v>5603.756642780128</v>
      </c>
      <c r="L50" s="221">
        <v>71.94336721987185</v>
      </c>
      <c r="M50" s="221">
        <v>0</v>
      </c>
      <c r="N50" s="221">
        <v>0</v>
      </c>
      <c r="O50" s="176"/>
      <c r="P50" s="264" t="s">
        <v>173</v>
      </c>
      <c r="Q50" s="221">
        <v>39176.09446113144</v>
      </c>
      <c r="R50" s="221">
        <v>-17.99445113143873</v>
      </c>
      <c r="S50" s="206" t="s">
        <v>4</v>
      </c>
      <c r="T50" s="221">
        <v>0</v>
      </c>
      <c r="U50" s="221">
        <v>36848.4052528319</v>
      </c>
      <c r="V50" s="221">
        <v>428.49475716809985</v>
      </c>
      <c r="W50" s="221">
        <v>0</v>
      </c>
      <c r="X50" s="221">
        <v>0</v>
      </c>
      <c r="Y50" s="221">
        <v>128527.15799022121</v>
      </c>
      <c r="Z50" s="221">
        <v>11760.742019778803</v>
      </c>
      <c r="AA50" s="221">
        <v>0</v>
      </c>
      <c r="AB50" s="221">
        <v>0</v>
      </c>
      <c r="AC50" s="176"/>
      <c r="AD50" s="264" t="s">
        <v>173</v>
      </c>
      <c r="AE50" s="211">
        <v>7227.635543682865</v>
      </c>
      <c r="AF50" s="211">
        <v>77.06446631713227</v>
      </c>
      <c r="AG50" s="211">
        <v>0</v>
      </c>
      <c r="AH50" s="211">
        <v>0</v>
      </c>
      <c r="AI50" s="211">
        <v>149153.18447374468</v>
      </c>
      <c r="AJ50" s="211">
        <v>2334.315536255305</v>
      </c>
      <c r="AK50" s="211">
        <v>0</v>
      </c>
      <c r="AL50" s="211">
        <v>0</v>
      </c>
      <c r="AM50" s="211">
        <v>1206805.9026171125</v>
      </c>
      <c r="AN50" s="211">
        <v>45139.69774288748</v>
      </c>
      <c r="AO50" s="211">
        <v>0</v>
      </c>
      <c r="AP50" s="211">
        <v>0</v>
      </c>
    </row>
    <row r="51" spans="1:42" ht="12">
      <c r="A51" s="15"/>
      <c r="B51" s="265" t="s">
        <v>76</v>
      </c>
      <c r="C51" s="210">
        <v>10303.29615176181</v>
      </c>
      <c r="D51" s="210">
        <v>-10303.29615176181</v>
      </c>
      <c r="E51" s="206" t="s">
        <v>4</v>
      </c>
      <c r="F51" s="210" t="s">
        <v>4</v>
      </c>
      <c r="G51" s="210">
        <v>22976.595109110334</v>
      </c>
      <c r="H51" s="210">
        <v>-22976.595109110334</v>
      </c>
      <c r="I51" s="206" t="s">
        <v>4</v>
      </c>
      <c r="J51" s="206" t="s">
        <v>4</v>
      </c>
      <c r="K51" s="210">
        <v>86.67733589079702</v>
      </c>
      <c r="L51" s="210">
        <v>-86.67733589079702</v>
      </c>
      <c r="M51" s="206" t="s">
        <v>4</v>
      </c>
      <c r="N51" s="206" t="s">
        <v>4</v>
      </c>
      <c r="O51" s="176"/>
      <c r="P51" s="265" t="s">
        <v>76</v>
      </c>
      <c r="Q51" s="206" t="s">
        <v>4</v>
      </c>
      <c r="R51" s="206" t="s">
        <v>4</v>
      </c>
      <c r="S51" s="206" t="s">
        <v>4</v>
      </c>
      <c r="T51" s="206" t="s">
        <v>4</v>
      </c>
      <c r="U51" s="210">
        <v>502.9131405193854</v>
      </c>
      <c r="V51" s="210">
        <v>-502.9131405193854</v>
      </c>
      <c r="W51" s="206" t="s">
        <v>4</v>
      </c>
      <c r="X51" s="206" t="s">
        <v>4</v>
      </c>
      <c r="Y51" s="210">
        <v>12259.14284454017</v>
      </c>
      <c r="Z51" s="210">
        <v>-12259.14284454017</v>
      </c>
      <c r="AA51" s="206" t="s">
        <v>4</v>
      </c>
      <c r="AB51" s="206" t="s">
        <v>4</v>
      </c>
      <c r="AC51" s="176"/>
      <c r="AD51" s="265" t="s">
        <v>76</v>
      </c>
      <c r="AE51" s="210">
        <v>94.00903732212129</v>
      </c>
      <c r="AF51" s="210">
        <v>-94.00903732212129</v>
      </c>
      <c r="AG51" s="206" t="s">
        <v>4</v>
      </c>
      <c r="AH51" s="206" t="s">
        <v>4</v>
      </c>
      <c r="AI51" s="210">
        <v>2445.364123742866</v>
      </c>
      <c r="AJ51" s="210">
        <v>-2445.364123742866</v>
      </c>
      <c r="AK51" s="206" t="s">
        <v>4</v>
      </c>
      <c r="AL51" s="206" t="s">
        <v>4</v>
      </c>
      <c r="AM51" s="210">
        <v>48667.997742887484</v>
      </c>
      <c r="AN51" s="210">
        <v>-48667.997742887484</v>
      </c>
      <c r="AO51" s="206" t="s">
        <v>4</v>
      </c>
      <c r="AP51" s="206" t="s">
        <v>4</v>
      </c>
    </row>
    <row r="52" spans="1:42" ht="12">
      <c r="A52" s="15"/>
      <c r="B52" s="265" t="s">
        <v>77</v>
      </c>
      <c r="C52" s="210">
        <v>-1515.229083034289</v>
      </c>
      <c r="D52" s="210">
        <v>1515.2290830342893</v>
      </c>
      <c r="E52" s="206" t="s">
        <v>4</v>
      </c>
      <c r="F52" s="210">
        <v>2.2737367544323206E-13</v>
      </c>
      <c r="G52" s="210">
        <v>-1279.5301305581443</v>
      </c>
      <c r="H52" s="210">
        <v>1279.5301305581443</v>
      </c>
      <c r="I52" s="206" t="s">
        <v>4</v>
      </c>
      <c r="J52" s="206" t="s">
        <v>4</v>
      </c>
      <c r="K52" s="210">
        <v>-14.73396867092518</v>
      </c>
      <c r="L52" s="210">
        <v>14.73396867092518</v>
      </c>
      <c r="M52" s="206" t="s">
        <v>4</v>
      </c>
      <c r="N52" s="206" t="s">
        <v>4</v>
      </c>
      <c r="O52" s="176"/>
      <c r="P52" s="265" t="s">
        <v>77</v>
      </c>
      <c r="Q52" s="210">
        <v>-17.99445113143873</v>
      </c>
      <c r="R52" s="210">
        <v>17.99445113143873</v>
      </c>
      <c r="S52" s="206" t="s">
        <v>4</v>
      </c>
      <c r="T52" s="206" t="s">
        <v>4</v>
      </c>
      <c r="U52" s="210">
        <v>-74.41838335128556</v>
      </c>
      <c r="V52" s="210">
        <v>74.41838335128556</v>
      </c>
      <c r="W52" s="206" t="s">
        <v>4</v>
      </c>
      <c r="X52" s="206" t="s">
        <v>4</v>
      </c>
      <c r="Y52" s="210">
        <v>-498.4008247613668</v>
      </c>
      <c r="Z52" s="210">
        <v>498.4008247613668</v>
      </c>
      <c r="AA52" s="206" t="s">
        <v>4</v>
      </c>
      <c r="AB52" s="206" t="s">
        <v>4</v>
      </c>
      <c r="AC52" s="176"/>
      <c r="AD52" s="265" t="s">
        <v>77</v>
      </c>
      <c r="AE52" s="210">
        <v>-16.94457100498902</v>
      </c>
      <c r="AF52" s="210">
        <v>16.94457100498902</v>
      </c>
      <c r="AG52" s="206" t="s">
        <v>4</v>
      </c>
      <c r="AH52" s="206" t="s">
        <v>4</v>
      </c>
      <c r="AI52" s="210">
        <v>-111.04858748756119</v>
      </c>
      <c r="AJ52" s="210">
        <v>111.04858748756119</v>
      </c>
      <c r="AK52" s="206" t="s">
        <v>4</v>
      </c>
      <c r="AL52" s="206" t="s">
        <v>4</v>
      </c>
      <c r="AM52" s="210">
        <v>-3528.2999999999997</v>
      </c>
      <c r="AN52" s="210">
        <v>3528.2999999999997</v>
      </c>
      <c r="AO52" s="206" t="s">
        <v>4</v>
      </c>
      <c r="AP52" s="206" t="s">
        <v>4</v>
      </c>
    </row>
    <row r="53" spans="2:42" s="15" customFormat="1" ht="12">
      <c r="B53" s="266" t="s">
        <v>174</v>
      </c>
      <c r="C53" s="221">
        <v>484972.6003600001</v>
      </c>
      <c r="D53" s="221">
        <v>0</v>
      </c>
      <c r="E53" s="221">
        <v>0</v>
      </c>
      <c r="F53" s="221">
        <v>484972.60032999975</v>
      </c>
      <c r="G53" s="221">
        <v>384117.70001000015</v>
      </c>
      <c r="H53" s="221">
        <v>0</v>
      </c>
      <c r="I53" s="221">
        <v>0</v>
      </c>
      <c r="J53" s="221">
        <v>0</v>
      </c>
      <c r="K53" s="221">
        <v>5675.700009999999</v>
      </c>
      <c r="L53" s="221">
        <v>0</v>
      </c>
      <c r="M53" s="221">
        <v>0</v>
      </c>
      <c r="N53" s="221">
        <v>0</v>
      </c>
      <c r="O53" s="176"/>
      <c r="P53" s="266" t="s">
        <v>174</v>
      </c>
      <c r="Q53" s="221">
        <v>39158.10001</v>
      </c>
      <c r="R53" s="221">
        <v>0</v>
      </c>
      <c r="S53" s="206" t="s">
        <v>4</v>
      </c>
      <c r="T53" s="221">
        <v>0</v>
      </c>
      <c r="U53" s="221">
        <v>37276.90001</v>
      </c>
      <c r="V53" s="221">
        <v>0</v>
      </c>
      <c r="W53" s="221">
        <v>0</v>
      </c>
      <c r="X53" s="221">
        <v>0</v>
      </c>
      <c r="Y53" s="221">
        <v>140287.90001</v>
      </c>
      <c r="Z53" s="221">
        <v>-6.252776074688882E-13</v>
      </c>
      <c r="AA53" s="221">
        <v>0</v>
      </c>
      <c r="AB53" s="221">
        <v>0</v>
      </c>
      <c r="AC53" s="176"/>
      <c r="AD53" s="266" t="s">
        <v>174</v>
      </c>
      <c r="AE53" s="211">
        <v>7304.700009999998</v>
      </c>
      <c r="AF53" s="211">
        <v>0</v>
      </c>
      <c r="AG53" s="211">
        <v>0</v>
      </c>
      <c r="AH53" s="211">
        <v>0</v>
      </c>
      <c r="AI53" s="211">
        <v>151487.50000999996</v>
      </c>
      <c r="AJ53" s="211">
        <v>0</v>
      </c>
      <c r="AK53" s="211">
        <v>0</v>
      </c>
      <c r="AL53" s="211">
        <v>0</v>
      </c>
      <c r="AM53" s="211">
        <v>1251945.60036</v>
      </c>
      <c r="AN53" s="211">
        <v>0</v>
      </c>
      <c r="AO53" s="211">
        <v>0</v>
      </c>
      <c r="AP53" s="211">
        <v>0</v>
      </c>
    </row>
    <row r="54" spans="1:42" ht="12.75" thickBot="1">
      <c r="A54" s="49"/>
      <c r="B54" s="8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73"/>
      <c r="P54" s="17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173"/>
      <c r="AD54" s="17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</sheetData>
  <sheetProtection/>
  <mergeCells count="19">
    <mergeCell ref="AE28:AH28"/>
    <mergeCell ref="AI28:AL28"/>
    <mergeCell ref="AM28:AP28"/>
    <mergeCell ref="C28:F28"/>
    <mergeCell ref="G28:J28"/>
    <mergeCell ref="K28:N28"/>
    <mergeCell ref="Q28:T28"/>
    <mergeCell ref="U28:X28"/>
    <mergeCell ref="Y28:AB28"/>
    <mergeCell ref="B2:G2"/>
    <mergeCell ref="C4:F4"/>
    <mergeCell ref="G4:J4"/>
    <mergeCell ref="K4:N4"/>
    <mergeCell ref="Q4:T4"/>
    <mergeCell ref="AM4:AP4"/>
    <mergeCell ref="U4:X4"/>
    <mergeCell ref="Y4:AB4"/>
    <mergeCell ref="AE4:AH4"/>
    <mergeCell ref="AI4:AL4"/>
  </mergeCells>
  <printOptions/>
  <pageMargins left="0.7874015748031497" right="0.7874015748031497" top="0.7874015748031497" bottom="0.7874015748031497" header="0.5905511811023623" footer="0.5905511811023623"/>
  <pageSetup firstPageNumber="36" useFirstPageNumber="1" horizontalDpi="180" verticalDpi="180" orientation="portrait" pageOrder="overThenDown" r:id="rId1"/>
  <headerFooter alignWithMargins="0">
    <oddFooter>&amp;C&amp;"Times New Roman Cyr,обычный"&amp;9&amp;P</oddFooter>
  </headerFooter>
  <rowBreaks count="1" manualBreakCount="1">
    <brk id="25" max="41" man="1"/>
  </rowBreaks>
  <colBreaks count="5" manualBreakCount="5">
    <brk id="6" max="65535" man="1"/>
    <brk id="14" max="65535" man="1"/>
    <brk id="20" max="65535" man="1"/>
    <brk id="28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Layout" zoomScale="70" zoomScaleSheetLayoutView="100" zoomScalePageLayoutView="70" workbookViewId="0" topLeftCell="AP31">
      <selection activeCell="AX59" sqref="AX59"/>
    </sheetView>
  </sheetViews>
  <sheetFormatPr defaultColWidth="9.00390625" defaultRowHeight="12.75"/>
  <cols>
    <col min="1" max="1" width="2.875" style="2" customWidth="1"/>
    <col min="2" max="2" width="39.875" style="2" customWidth="1"/>
    <col min="3" max="3" width="9.75390625" style="2" customWidth="1"/>
    <col min="4" max="4" width="10.00390625" style="2" customWidth="1"/>
    <col min="5" max="5" width="9.125" style="2" customWidth="1"/>
    <col min="6" max="6" width="8.00390625" style="2" customWidth="1"/>
    <col min="7" max="7" width="10.75390625" style="2" customWidth="1"/>
    <col min="8" max="8" width="11.125" style="2" customWidth="1"/>
    <col min="9" max="9" width="11.625" style="2" customWidth="1"/>
    <col min="10" max="10" width="14.375" style="2" customWidth="1"/>
    <col min="11" max="11" width="13.875" style="2" customWidth="1"/>
    <col min="12" max="12" width="16.375" style="2" customWidth="1"/>
    <col min="13" max="13" width="12.75390625" style="2" customWidth="1"/>
    <col min="14" max="14" width="10.75390625" style="2" customWidth="1"/>
    <col min="15" max="15" width="2.875" style="169" customWidth="1"/>
    <col min="16" max="16" width="39.875" style="169" customWidth="1"/>
    <col min="17" max="17" width="8.875" style="2" customWidth="1"/>
    <col min="18" max="18" width="17.625" style="2" customWidth="1"/>
    <col min="19" max="19" width="10.625" style="2" customWidth="1"/>
    <col min="20" max="20" width="10.375" style="2" customWidth="1"/>
    <col min="21" max="21" width="11.875" style="2" customWidth="1"/>
    <col min="22" max="22" width="10.00390625" style="2" customWidth="1"/>
    <col min="23" max="23" width="11.00390625" style="2" customWidth="1"/>
    <col min="24" max="24" width="7.75390625" style="2" customWidth="1"/>
    <col min="25" max="25" width="10.00390625" style="2" customWidth="1"/>
    <col min="26" max="26" width="8.25390625" style="2" customWidth="1"/>
    <col min="27" max="27" width="13.125" style="2" customWidth="1"/>
    <col min="28" max="28" width="9.125" style="2" customWidth="1"/>
    <col min="29" max="29" width="2.625" style="169" customWidth="1"/>
    <col min="30" max="30" width="39.875" style="169" customWidth="1"/>
    <col min="31" max="31" width="11.375" style="2" customWidth="1"/>
    <col min="32" max="32" width="10.625" style="2" customWidth="1"/>
    <col min="33" max="33" width="11.75390625" style="2" customWidth="1"/>
    <col min="34" max="34" width="15.375" style="2" customWidth="1"/>
    <col min="35" max="35" width="15.75390625" style="3" customWidth="1"/>
    <col min="36" max="36" width="11.625" style="3" customWidth="1"/>
    <col min="37" max="37" width="11.75390625" style="2" customWidth="1"/>
    <col min="38" max="38" width="11.875" style="2" customWidth="1"/>
    <col min="39" max="39" width="12.00390625" style="2" customWidth="1"/>
    <col min="40" max="40" width="12.625" style="2" customWidth="1"/>
    <col min="41" max="41" width="0.12890625" style="2" hidden="1" customWidth="1"/>
    <col min="42" max="42" width="2.625" style="169" customWidth="1"/>
    <col min="43" max="43" width="39.875" style="169" customWidth="1"/>
    <col min="44" max="44" width="13.625" style="2" customWidth="1"/>
    <col min="45" max="45" width="9.875" style="4" customWidth="1"/>
    <col min="46" max="46" width="10.00390625" style="4" customWidth="1"/>
    <col min="47" max="47" width="14.625" style="457" bestFit="1" customWidth="1"/>
    <col min="48" max="48" width="17.125" style="457" customWidth="1"/>
    <col min="49" max="49" width="14.625" style="4" customWidth="1"/>
    <col min="50" max="50" width="13.125" style="4" customWidth="1"/>
    <col min="51" max="51" width="13.875" style="4" customWidth="1"/>
    <col min="52" max="52" width="12.625" style="4" customWidth="1"/>
    <col min="53" max="53" width="17.625" style="4" customWidth="1"/>
    <col min="54" max="16384" width="9.125" style="4" customWidth="1"/>
  </cols>
  <sheetData>
    <row r="1" spans="1:48" s="28" customFormat="1" ht="18" customHeight="1">
      <c r="A1" s="480" t="s">
        <v>88</v>
      </c>
      <c r="B1" s="481"/>
      <c r="C1" s="481"/>
      <c r="O1" s="252" t="s">
        <v>87</v>
      </c>
      <c r="P1" s="253"/>
      <c r="Q1" s="34"/>
      <c r="AC1" s="252" t="s">
        <v>87</v>
      </c>
      <c r="AD1" s="253"/>
      <c r="AG1" s="34"/>
      <c r="AO1" s="35"/>
      <c r="AP1" s="252" t="s">
        <v>87</v>
      </c>
      <c r="AQ1" s="253"/>
      <c r="AR1" s="35"/>
      <c r="AU1" s="448"/>
      <c r="AV1" s="448"/>
    </row>
    <row r="2" spans="2:53" s="28" customFormat="1" ht="12.75" thickBot="1">
      <c r="B2" s="37" t="s">
        <v>221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63"/>
      <c r="P2" s="174" t="s">
        <v>178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63"/>
      <c r="AD2" s="174" t="s">
        <v>178</v>
      </c>
      <c r="AE2" s="212"/>
      <c r="AF2" s="212"/>
      <c r="AG2" s="212"/>
      <c r="AH2" s="261"/>
      <c r="AI2" s="212"/>
      <c r="AJ2" s="212"/>
      <c r="AK2" s="212"/>
      <c r="AL2" s="212"/>
      <c r="AM2" s="212"/>
      <c r="AN2" s="212"/>
      <c r="AO2" s="35"/>
      <c r="AP2" s="163"/>
      <c r="AQ2" s="174" t="s">
        <v>178</v>
      </c>
      <c r="AR2" s="294"/>
      <c r="AS2" s="212"/>
      <c r="AT2" s="212"/>
      <c r="AU2" s="451"/>
      <c r="AV2" s="451"/>
      <c r="AW2" s="212"/>
      <c r="AX2" s="212"/>
      <c r="AY2" s="212"/>
      <c r="AZ2" s="212"/>
      <c r="BA2" s="212"/>
    </row>
    <row r="3" spans="1:53" s="39" customFormat="1" ht="12.75" customHeight="1">
      <c r="A3" s="61"/>
      <c r="B3" s="323"/>
      <c r="C3" s="277" t="s">
        <v>131</v>
      </c>
      <c r="D3" s="277" t="s">
        <v>156</v>
      </c>
      <c r="E3" s="277" t="s">
        <v>157</v>
      </c>
      <c r="F3" s="277" t="s">
        <v>158</v>
      </c>
      <c r="G3" s="277" t="s">
        <v>133</v>
      </c>
      <c r="H3" s="277" t="s">
        <v>134</v>
      </c>
      <c r="I3" s="277" t="s">
        <v>135</v>
      </c>
      <c r="J3" s="277" t="s">
        <v>136</v>
      </c>
      <c r="K3" s="277" t="s">
        <v>137</v>
      </c>
      <c r="L3" s="277" t="s">
        <v>342</v>
      </c>
      <c r="M3" s="277" t="s">
        <v>138</v>
      </c>
      <c r="N3" s="277" t="s">
        <v>40</v>
      </c>
      <c r="O3" s="324"/>
      <c r="P3" s="325"/>
      <c r="Q3" s="277" t="s">
        <v>139</v>
      </c>
      <c r="R3" s="277" t="s">
        <v>207</v>
      </c>
      <c r="S3" s="277" t="s">
        <v>140</v>
      </c>
      <c r="T3" s="487" t="s">
        <v>341</v>
      </c>
      <c r="U3" s="277" t="s">
        <v>142</v>
      </c>
      <c r="V3" s="277" t="s">
        <v>143</v>
      </c>
      <c r="W3" s="277" t="s">
        <v>144</v>
      </c>
      <c r="X3" s="277" t="s">
        <v>19</v>
      </c>
      <c r="Y3" s="277" t="s">
        <v>145</v>
      </c>
      <c r="Z3" s="277" t="s">
        <v>146</v>
      </c>
      <c r="AA3" s="277" t="s">
        <v>147</v>
      </c>
      <c r="AB3" s="277" t="s">
        <v>148</v>
      </c>
      <c r="AC3" s="324"/>
      <c r="AD3" s="325"/>
      <c r="AE3" s="277" t="s">
        <v>213</v>
      </c>
      <c r="AF3" s="277" t="s">
        <v>149</v>
      </c>
      <c r="AG3" s="277" t="s">
        <v>150</v>
      </c>
      <c r="AH3" s="277" t="s">
        <v>151</v>
      </c>
      <c r="AI3" s="277" t="s">
        <v>152</v>
      </c>
      <c r="AJ3" s="277" t="s">
        <v>28</v>
      </c>
      <c r="AK3" s="277" t="s">
        <v>153</v>
      </c>
      <c r="AL3" s="277" t="s">
        <v>129</v>
      </c>
      <c r="AM3" s="277" t="s">
        <v>154</v>
      </c>
      <c r="AN3" s="277" t="s">
        <v>155</v>
      </c>
      <c r="AO3" s="323"/>
      <c r="AP3" s="324"/>
      <c r="AQ3" s="325"/>
      <c r="AR3" s="277" t="s">
        <v>89</v>
      </c>
      <c r="AS3" s="277" t="s">
        <v>90</v>
      </c>
      <c r="AT3" s="277" t="s">
        <v>91</v>
      </c>
      <c r="AU3" s="464" t="s">
        <v>92</v>
      </c>
      <c r="AV3" s="464" t="s">
        <v>93</v>
      </c>
      <c r="AW3" s="277" t="s">
        <v>40</v>
      </c>
      <c r="AX3" s="277" t="s">
        <v>94</v>
      </c>
      <c r="AY3" s="277" t="s">
        <v>95</v>
      </c>
      <c r="AZ3" s="277" t="s">
        <v>203</v>
      </c>
      <c r="BA3" s="311" t="s">
        <v>124</v>
      </c>
    </row>
    <row r="4" spans="1:53" s="40" customFormat="1" ht="102.75" customHeight="1" thickBot="1">
      <c r="A4" s="63"/>
      <c r="B4" s="469" t="s">
        <v>33</v>
      </c>
      <c r="C4" s="276" t="s">
        <v>51</v>
      </c>
      <c r="D4" s="276" t="s">
        <v>52</v>
      </c>
      <c r="E4" s="276" t="s">
        <v>169</v>
      </c>
      <c r="F4" s="276" t="s">
        <v>53</v>
      </c>
      <c r="G4" s="276" t="s">
        <v>338</v>
      </c>
      <c r="H4" s="276" t="s">
        <v>205</v>
      </c>
      <c r="I4" s="276" t="s">
        <v>54</v>
      </c>
      <c r="J4" s="276" t="s">
        <v>55</v>
      </c>
      <c r="K4" s="276" t="s">
        <v>56</v>
      </c>
      <c r="L4" s="276" t="s">
        <v>347</v>
      </c>
      <c r="M4" s="276" t="s">
        <v>348</v>
      </c>
      <c r="N4" s="276" t="s">
        <v>57</v>
      </c>
      <c r="O4" s="326"/>
      <c r="P4" s="469" t="s">
        <v>33</v>
      </c>
      <c r="Q4" s="276" t="s">
        <v>353</v>
      </c>
      <c r="R4" s="276" t="s">
        <v>59</v>
      </c>
      <c r="S4" s="276" t="s">
        <v>60</v>
      </c>
      <c r="T4" s="488"/>
      <c r="U4" s="276" t="s">
        <v>62</v>
      </c>
      <c r="V4" s="276" t="s">
        <v>254</v>
      </c>
      <c r="W4" s="276" t="s">
        <v>63</v>
      </c>
      <c r="X4" s="327"/>
      <c r="Y4" s="276" t="s">
        <v>212</v>
      </c>
      <c r="Z4" s="276" t="s">
        <v>208</v>
      </c>
      <c r="AA4" s="276" t="s">
        <v>66</v>
      </c>
      <c r="AB4" s="276" t="s">
        <v>232</v>
      </c>
      <c r="AC4" s="326"/>
      <c r="AD4" s="469" t="s">
        <v>33</v>
      </c>
      <c r="AE4" s="276" t="s">
        <v>67</v>
      </c>
      <c r="AF4" s="276" t="s">
        <v>68</v>
      </c>
      <c r="AG4" s="276" t="s">
        <v>69</v>
      </c>
      <c r="AH4" s="276" t="s">
        <v>245</v>
      </c>
      <c r="AI4" s="276" t="s">
        <v>71</v>
      </c>
      <c r="AJ4" s="276"/>
      <c r="AK4" s="276" t="s">
        <v>72</v>
      </c>
      <c r="AL4" s="276" t="s">
        <v>130</v>
      </c>
      <c r="AM4" s="276" t="s">
        <v>73</v>
      </c>
      <c r="AN4" s="276" t="s">
        <v>74</v>
      </c>
      <c r="AO4" s="328" t="s">
        <v>0</v>
      </c>
      <c r="AP4" s="326"/>
      <c r="AQ4" s="469" t="s">
        <v>33</v>
      </c>
      <c r="AR4" s="276" t="s">
        <v>96</v>
      </c>
      <c r="AS4" s="276" t="s">
        <v>97</v>
      </c>
      <c r="AT4" s="276" t="s">
        <v>98</v>
      </c>
      <c r="AU4" s="276" t="s">
        <v>99</v>
      </c>
      <c r="AV4" s="276" t="s">
        <v>100</v>
      </c>
      <c r="AW4" s="276" t="s">
        <v>357</v>
      </c>
      <c r="AX4" s="276" t="s">
        <v>192</v>
      </c>
      <c r="AY4" s="276" t="s">
        <v>101</v>
      </c>
      <c r="AZ4" s="276" t="s">
        <v>209</v>
      </c>
      <c r="BA4" s="292" t="s">
        <v>125</v>
      </c>
    </row>
    <row r="5" spans="2:48" s="8" customFormat="1" ht="10.5" customHeight="1">
      <c r="B5" s="55"/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O5" s="168"/>
      <c r="P5" s="5"/>
      <c r="Q5" s="57"/>
      <c r="R5" s="57"/>
      <c r="S5" s="57"/>
      <c r="T5" s="57"/>
      <c r="U5" s="57"/>
      <c r="V5" s="57"/>
      <c r="W5" s="58"/>
      <c r="X5" s="58"/>
      <c r="Y5" s="58"/>
      <c r="Z5" s="58"/>
      <c r="AA5" s="58"/>
      <c r="AB5" s="58"/>
      <c r="AC5" s="168"/>
      <c r="AD5" s="5"/>
      <c r="AE5" s="58"/>
      <c r="AF5" s="58"/>
      <c r="AG5" s="56"/>
      <c r="AH5" s="56"/>
      <c r="AI5" s="56"/>
      <c r="AJ5" s="56"/>
      <c r="AK5" s="56"/>
      <c r="AL5" s="56"/>
      <c r="AM5" s="56"/>
      <c r="AN5" s="56"/>
      <c r="AP5" s="168"/>
      <c r="AQ5" s="5"/>
      <c r="AR5" s="18"/>
      <c r="AU5" s="455"/>
      <c r="AV5" s="455"/>
    </row>
    <row r="6" spans="1:53" ht="24.75" customHeight="1">
      <c r="A6" s="208">
        <v>1</v>
      </c>
      <c r="B6" s="313" t="s">
        <v>5</v>
      </c>
      <c r="C6" s="206" t="s">
        <v>4</v>
      </c>
      <c r="D6" s="206" t="s">
        <v>4</v>
      </c>
      <c r="E6" s="206" t="s">
        <v>4</v>
      </c>
      <c r="F6" s="206" t="s">
        <v>4</v>
      </c>
      <c r="G6" s="206" t="s">
        <v>4</v>
      </c>
      <c r="H6" s="206" t="s">
        <v>4</v>
      </c>
      <c r="I6" s="206" t="s">
        <v>4</v>
      </c>
      <c r="J6" s="206" t="s">
        <v>4</v>
      </c>
      <c r="K6" s="206" t="s">
        <v>4</v>
      </c>
      <c r="L6" s="206" t="s">
        <v>4</v>
      </c>
      <c r="M6" s="206" t="s">
        <v>4</v>
      </c>
      <c r="N6" s="206" t="s">
        <v>4</v>
      </c>
      <c r="O6" s="208">
        <v>1</v>
      </c>
      <c r="P6" s="313" t="s">
        <v>5</v>
      </c>
      <c r="Q6" s="206" t="s">
        <v>4</v>
      </c>
      <c r="R6" s="206" t="s">
        <v>4</v>
      </c>
      <c r="S6" s="206" t="s">
        <v>4</v>
      </c>
      <c r="T6" s="206" t="s">
        <v>4</v>
      </c>
      <c r="U6" s="206" t="s">
        <v>4</v>
      </c>
      <c r="V6" s="206" t="s">
        <v>4</v>
      </c>
      <c r="W6" s="206" t="s">
        <v>4</v>
      </c>
      <c r="X6" s="206" t="s">
        <v>4</v>
      </c>
      <c r="Y6" s="206" t="s">
        <v>4</v>
      </c>
      <c r="Z6" s="206" t="s">
        <v>4</v>
      </c>
      <c r="AA6" s="206" t="s">
        <v>4</v>
      </c>
      <c r="AB6" s="206" t="s">
        <v>4</v>
      </c>
      <c r="AC6" s="208">
        <v>1</v>
      </c>
      <c r="AD6" s="313" t="s">
        <v>5</v>
      </c>
      <c r="AE6" s="206" t="s">
        <v>4</v>
      </c>
      <c r="AF6" s="206" t="s">
        <v>4</v>
      </c>
      <c r="AG6" s="206" t="s">
        <v>4</v>
      </c>
      <c r="AH6" s="206" t="s">
        <v>4</v>
      </c>
      <c r="AI6" s="206" t="s">
        <v>4</v>
      </c>
      <c r="AJ6" s="206" t="s">
        <v>4</v>
      </c>
      <c r="AK6" s="206" t="s">
        <v>4</v>
      </c>
      <c r="AL6" s="206" t="s">
        <v>4</v>
      </c>
      <c r="AM6" s="206" t="s">
        <v>4</v>
      </c>
      <c r="AN6" s="206" t="s">
        <v>4</v>
      </c>
      <c r="AO6" s="158" t="e">
        <f>#REF!</f>
        <v>#REF!</v>
      </c>
      <c r="AP6" s="208">
        <v>1</v>
      </c>
      <c r="AQ6" s="313" t="s">
        <v>5</v>
      </c>
      <c r="AR6" s="206" t="s">
        <v>4</v>
      </c>
      <c r="AS6" s="206" t="s">
        <v>4</v>
      </c>
      <c r="AT6" s="206">
        <v>0.028950870443386453</v>
      </c>
      <c r="AU6" s="206" t="s">
        <v>4</v>
      </c>
      <c r="AV6" s="206" t="s">
        <v>4</v>
      </c>
      <c r="AW6" s="206">
        <v>-0.028950870443387035</v>
      </c>
      <c r="AX6" s="206" t="s">
        <v>4</v>
      </c>
      <c r="AY6" s="206" t="s">
        <v>4</v>
      </c>
      <c r="AZ6" s="206" t="s">
        <v>4</v>
      </c>
      <c r="BA6" s="206">
        <v>-5.828670879282072E-16</v>
      </c>
    </row>
    <row r="7" spans="1:53" ht="12.75" customHeight="1">
      <c r="A7" s="208">
        <v>2</v>
      </c>
      <c r="B7" s="313" t="s">
        <v>6</v>
      </c>
      <c r="C7" s="206">
        <v>0.00477606529835931</v>
      </c>
      <c r="D7" s="206">
        <v>0.6779590487123163</v>
      </c>
      <c r="E7" s="206">
        <v>0.4765046880568921</v>
      </c>
      <c r="F7" s="206" t="s">
        <v>4</v>
      </c>
      <c r="G7" s="206" t="s">
        <v>4</v>
      </c>
      <c r="H7" s="206">
        <v>1.1691705574820024</v>
      </c>
      <c r="I7" s="206">
        <v>0.3620596153676586</v>
      </c>
      <c r="J7" s="206" t="s">
        <v>4</v>
      </c>
      <c r="K7" s="206" t="s">
        <v>4</v>
      </c>
      <c r="L7" s="206" t="s">
        <v>4</v>
      </c>
      <c r="M7" s="206">
        <v>2.593842051494112</v>
      </c>
      <c r="N7" s="206" t="s">
        <v>4</v>
      </c>
      <c r="O7" s="208">
        <v>2</v>
      </c>
      <c r="P7" s="313" t="s">
        <v>6</v>
      </c>
      <c r="Q7" s="206" t="s">
        <v>4</v>
      </c>
      <c r="R7" s="206" t="s">
        <v>4</v>
      </c>
      <c r="S7" s="206" t="s">
        <v>4</v>
      </c>
      <c r="T7" s="206">
        <v>17.681594024309142</v>
      </c>
      <c r="U7" s="206">
        <v>4.634630251047583</v>
      </c>
      <c r="V7" s="206">
        <v>12.731534488687139</v>
      </c>
      <c r="W7" s="206" t="s">
        <v>4</v>
      </c>
      <c r="X7" s="206">
        <v>1.398685289083819</v>
      </c>
      <c r="Y7" s="206">
        <v>0.13877757634607915</v>
      </c>
      <c r="Z7" s="206">
        <v>0.028656735399151475</v>
      </c>
      <c r="AA7" s="206" t="s">
        <v>4</v>
      </c>
      <c r="AB7" s="206">
        <v>0.38557782152771114</v>
      </c>
      <c r="AC7" s="208">
        <v>2</v>
      </c>
      <c r="AD7" s="313" t="s">
        <v>6</v>
      </c>
      <c r="AE7" s="206">
        <v>1.484999644674828</v>
      </c>
      <c r="AF7" s="206">
        <v>0.6858718832876342</v>
      </c>
      <c r="AG7" s="206" t="s">
        <v>4</v>
      </c>
      <c r="AH7" s="206" t="s">
        <v>4</v>
      </c>
      <c r="AI7" s="206">
        <v>1.8722868156851982</v>
      </c>
      <c r="AJ7" s="206">
        <v>1.6228622780920074</v>
      </c>
      <c r="AK7" s="206">
        <v>0.038395924225899665</v>
      </c>
      <c r="AL7" s="206">
        <v>0.05405429264184168</v>
      </c>
      <c r="AM7" s="206">
        <v>0.012558735785385156</v>
      </c>
      <c r="AN7" s="206">
        <v>0.13423704268100733</v>
      </c>
      <c r="AO7" s="158" t="e">
        <f>#REF!</f>
        <v>#REF!</v>
      </c>
      <c r="AP7" s="208">
        <v>2</v>
      </c>
      <c r="AQ7" s="313" t="s">
        <v>6</v>
      </c>
      <c r="AR7" s="206">
        <v>48.189105287880494</v>
      </c>
      <c r="AS7" s="206">
        <v>68.68257515790293</v>
      </c>
      <c r="AT7" s="206" t="s">
        <v>4</v>
      </c>
      <c r="AU7" s="206" t="s">
        <v>4</v>
      </c>
      <c r="AV7" s="206" t="s">
        <v>4</v>
      </c>
      <c r="AW7" s="206" t="s">
        <v>4</v>
      </c>
      <c r="AX7" s="206">
        <v>0.18181633282497525</v>
      </c>
      <c r="AY7" s="206" t="s">
        <v>4</v>
      </c>
      <c r="AZ7" s="206">
        <v>20.346503221391604</v>
      </c>
      <c r="BA7" s="206">
        <v>137.4</v>
      </c>
    </row>
    <row r="8" spans="1:53" ht="24">
      <c r="A8" s="208">
        <v>3</v>
      </c>
      <c r="B8" s="314" t="s">
        <v>168</v>
      </c>
      <c r="C8" s="206" t="s">
        <v>4</v>
      </c>
      <c r="D8" s="206" t="s">
        <v>4</v>
      </c>
      <c r="E8" s="206">
        <v>0.5963408171273941</v>
      </c>
      <c r="F8" s="206">
        <v>3.567610624930893</v>
      </c>
      <c r="G8" s="206" t="s">
        <v>4</v>
      </c>
      <c r="H8" s="206">
        <v>4.42944592180508</v>
      </c>
      <c r="I8" s="206" t="s">
        <v>4</v>
      </c>
      <c r="J8" s="206">
        <v>0.04921861426467941</v>
      </c>
      <c r="K8" s="206" t="s">
        <v>4</v>
      </c>
      <c r="L8" s="206">
        <v>24.733818407031595</v>
      </c>
      <c r="M8" s="206">
        <v>4.919611295950223</v>
      </c>
      <c r="N8" s="206">
        <v>0.027663435842123975</v>
      </c>
      <c r="O8" s="208">
        <v>3</v>
      </c>
      <c r="P8" s="314" t="s">
        <v>168</v>
      </c>
      <c r="Q8" s="206">
        <v>0.014919419804566177</v>
      </c>
      <c r="R8" s="206">
        <v>3.7678689047089953</v>
      </c>
      <c r="S8" s="206">
        <v>0.05899616815992653</v>
      </c>
      <c r="T8" s="206" t="s">
        <v>4</v>
      </c>
      <c r="U8" s="206" t="s">
        <v>4</v>
      </c>
      <c r="V8" s="206" t="s">
        <v>4</v>
      </c>
      <c r="W8" s="206" t="s">
        <v>4</v>
      </c>
      <c r="X8" s="206">
        <v>3.1146641238189265</v>
      </c>
      <c r="Y8" s="206" t="s">
        <v>4</v>
      </c>
      <c r="Z8" s="206" t="s">
        <v>4</v>
      </c>
      <c r="AA8" s="206">
        <v>1.6124466027198692</v>
      </c>
      <c r="AB8" s="206" t="s">
        <v>4</v>
      </c>
      <c r="AC8" s="208">
        <v>3</v>
      </c>
      <c r="AD8" s="314" t="s">
        <v>168</v>
      </c>
      <c r="AE8" s="206" t="s">
        <v>4</v>
      </c>
      <c r="AF8" s="206" t="s">
        <v>4</v>
      </c>
      <c r="AG8" s="206" t="s">
        <v>4</v>
      </c>
      <c r="AH8" s="206" t="s">
        <v>4</v>
      </c>
      <c r="AI8" s="206">
        <v>0.3286503502902797</v>
      </c>
      <c r="AJ8" s="206">
        <v>0.14522315981883513</v>
      </c>
      <c r="AK8" s="206" t="s">
        <v>4</v>
      </c>
      <c r="AL8" s="206" t="s">
        <v>4</v>
      </c>
      <c r="AM8" s="206" t="s">
        <v>4</v>
      </c>
      <c r="AN8" s="206" t="s">
        <v>4</v>
      </c>
      <c r="AO8" s="158" t="e">
        <f>#REF!</f>
        <v>#REF!</v>
      </c>
      <c r="AP8" s="208">
        <v>3</v>
      </c>
      <c r="AQ8" s="314" t="s">
        <v>168</v>
      </c>
      <c r="AR8" s="206">
        <v>47.366547509529084</v>
      </c>
      <c r="AS8" s="206">
        <v>66.08496902823113</v>
      </c>
      <c r="AT8" s="206" t="s">
        <v>4</v>
      </c>
      <c r="AU8" s="206" t="s">
        <v>4</v>
      </c>
      <c r="AV8" s="206" t="s">
        <v>4</v>
      </c>
      <c r="AW8" s="206">
        <v>23.99547742302303</v>
      </c>
      <c r="AX8" s="206">
        <v>2.453006039216742</v>
      </c>
      <c r="AY8" s="206" t="s">
        <v>4</v>
      </c>
      <c r="AZ8" s="206">
        <v>0</v>
      </c>
      <c r="BA8" s="206">
        <v>139.89999999999998</v>
      </c>
    </row>
    <row r="9" spans="1:53" ht="12">
      <c r="A9" s="208">
        <v>4</v>
      </c>
      <c r="B9" s="314" t="s">
        <v>7</v>
      </c>
      <c r="C9" s="206" t="s">
        <v>4</v>
      </c>
      <c r="D9" s="206" t="s">
        <v>4</v>
      </c>
      <c r="E9" s="206" t="s">
        <v>4</v>
      </c>
      <c r="F9" s="206">
        <v>8.373286711375002</v>
      </c>
      <c r="G9" s="206" t="s">
        <v>4</v>
      </c>
      <c r="H9" s="206" t="s">
        <v>4</v>
      </c>
      <c r="I9" s="206" t="s">
        <v>4</v>
      </c>
      <c r="J9" s="206" t="s">
        <v>4</v>
      </c>
      <c r="K9" s="206" t="s">
        <v>4</v>
      </c>
      <c r="L9" s="206" t="s">
        <v>4</v>
      </c>
      <c r="M9" s="206">
        <v>2.0884139603610405</v>
      </c>
      <c r="N9" s="206">
        <v>6.8570306981428075</v>
      </c>
      <c r="O9" s="208">
        <v>4</v>
      </c>
      <c r="P9" s="314" t="s">
        <v>7</v>
      </c>
      <c r="Q9" s="206">
        <v>0.028728686120427064</v>
      </c>
      <c r="R9" s="206">
        <v>0.014330585706069206</v>
      </c>
      <c r="S9" s="206" t="s">
        <v>4</v>
      </c>
      <c r="T9" s="206" t="s">
        <v>4</v>
      </c>
      <c r="U9" s="206" t="s">
        <v>4</v>
      </c>
      <c r="V9" s="206" t="s">
        <v>4</v>
      </c>
      <c r="W9" s="206" t="s">
        <v>4</v>
      </c>
      <c r="X9" s="206">
        <v>0.03226149852886418</v>
      </c>
      <c r="Y9" s="206" t="s">
        <v>4</v>
      </c>
      <c r="Z9" s="206" t="s">
        <v>4</v>
      </c>
      <c r="AA9" s="206" t="s">
        <v>4</v>
      </c>
      <c r="AB9" s="206" t="s">
        <v>4</v>
      </c>
      <c r="AC9" s="208">
        <v>4</v>
      </c>
      <c r="AD9" s="314" t="s">
        <v>7</v>
      </c>
      <c r="AE9" s="206" t="s">
        <v>4</v>
      </c>
      <c r="AF9" s="206" t="s">
        <v>4</v>
      </c>
      <c r="AG9" s="206" t="s">
        <v>4</v>
      </c>
      <c r="AH9" s="206" t="s">
        <v>4</v>
      </c>
      <c r="AI9" s="206" t="s">
        <v>4</v>
      </c>
      <c r="AJ9" s="206" t="s">
        <v>4</v>
      </c>
      <c r="AK9" s="206" t="s">
        <v>4</v>
      </c>
      <c r="AL9" s="206" t="s">
        <v>4</v>
      </c>
      <c r="AM9" s="206" t="s">
        <v>4</v>
      </c>
      <c r="AN9" s="206" t="s">
        <v>4</v>
      </c>
      <c r="AO9" s="158" t="e">
        <f>#REF!</f>
        <v>#REF!</v>
      </c>
      <c r="AP9" s="208">
        <v>4</v>
      </c>
      <c r="AQ9" s="314" t="s">
        <v>7</v>
      </c>
      <c r="AR9" s="206">
        <v>17.394078763904766</v>
      </c>
      <c r="AS9" s="206">
        <v>5.807142060927597</v>
      </c>
      <c r="AT9" s="206" t="s">
        <v>4</v>
      </c>
      <c r="AU9" s="206" t="s">
        <v>4</v>
      </c>
      <c r="AV9" s="206">
        <v>0.045680747429983425</v>
      </c>
      <c r="AW9" s="206">
        <v>1.8940569752810517</v>
      </c>
      <c r="AX9" s="206" t="s">
        <v>4</v>
      </c>
      <c r="AY9" s="206" t="s">
        <v>4</v>
      </c>
      <c r="AZ9" s="206">
        <v>9.459041452456601</v>
      </c>
      <c r="BA9" s="206">
        <v>34.6</v>
      </c>
    </row>
    <row r="10" spans="1:53" ht="24" customHeight="1">
      <c r="A10" s="208">
        <v>5</v>
      </c>
      <c r="B10" s="314" t="s">
        <v>337</v>
      </c>
      <c r="C10" s="206" t="s">
        <v>4</v>
      </c>
      <c r="D10" s="206">
        <v>0.16139553440168955</v>
      </c>
      <c r="E10" s="206">
        <v>0.1615619730941595</v>
      </c>
      <c r="F10" s="206">
        <v>0.5359061169551602</v>
      </c>
      <c r="G10" s="206">
        <v>0.05396725829656705</v>
      </c>
      <c r="H10" s="206">
        <v>0.1844755997674875</v>
      </c>
      <c r="I10" s="206">
        <v>1.4160461467952854</v>
      </c>
      <c r="J10" s="206" t="s">
        <v>4</v>
      </c>
      <c r="K10" s="206" t="s">
        <v>4</v>
      </c>
      <c r="L10" s="206">
        <v>0.3216727898918809</v>
      </c>
      <c r="M10" s="206">
        <v>1.014106809060992</v>
      </c>
      <c r="N10" s="206">
        <v>0.001586831457334437</v>
      </c>
      <c r="O10" s="208">
        <v>5</v>
      </c>
      <c r="P10" s="314" t="s">
        <v>337</v>
      </c>
      <c r="Q10" s="206" t="s">
        <v>4</v>
      </c>
      <c r="R10" s="206">
        <v>0.21987313909737338</v>
      </c>
      <c r="S10" s="206">
        <v>0.05719198782652457</v>
      </c>
      <c r="T10" s="206">
        <v>2.206820069799922</v>
      </c>
      <c r="U10" s="206" t="s">
        <v>4</v>
      </c>
      <c r="V10" s="206">
        <v>0.1628015773409948</v>
      </c>
      <c r="W10" s="206" t="s">
        <v>4</v>
      </c>
      <c r="X10" s="206">
        <v>15.728492254006191</v>
      </c>
      <c r="Y10" s="206">
        <v>0.32285173900697794</v>
      </c>
      <c r="Z10" s="206">
        <v>1.08889341244759</v>
      </c>
      <c r="AA10" s="206" t="s">
        <v>4</v>
      </c>
      <c r="AB10" s="206" t="s">
        <v>4</v>
      </c>
      <c r="AC10" s="208">
        <v>5</v>
      </c>
      <c r="AD10" s="314" t="s">
        <v>337</v>
      </c>
      <c r="AE10" s="206" t="s">
        <v>4</v>
      </c>
      <c r="AF10" s="206" t="s">
        <v>4</v>
      </c>
      <c r="AG10" s="206" t="s">
        <v>4</v>
      </c>
      <c r="AH10" s="206">
        <v>0.3467507328903257</v>
      </c>
      <c r="AI10" s="206">
        <v>0.0031828150927768204</v>
      </c>
      <c r="AJ10" s="206">
        <v>0.3201039706259305</v>
      </c>
      <c r="AK10" s="206">
        <v>0.3429409845186284</v>
      </c>
      <c r="AL10" s="206">
        <v>0.16326592091547312</v>
      </c>
      <c r="AM10" s="206">
        <v>0.00939105173934838</v>
      </c>
      <c r="AN10" s="206">
        <v>0.1593309464559257</v>
      </c>
      <c r="AO10" s="158" t="e">
        <f>#REF!</f>
        <v>#REF!</v>
      </c>
      <c r="AP10" s="208">
        <v>5</v>
      </c>
      <c r="AQ10" s="314" t="s">
        <v>337</v>
      </c>
      <c r="AR10" s="206">
        <v>24.982647003750632</v>
      </c>
      <c r="AS10" s="206">
        <v>18.85754031541625</v>
      </c>
      <c r="AT10" s="206" t="s">
        <v>4</v>
      </c>
      <c r="AU10" s="206" t="s">
        <v>4</v>
      </c>
      <c r="AV10" s="206" t="s">
        <v>4</v>
      </c>
      <c r="AW10" s="206">
        <v>0.06904685864736623</v>
      </c>
      <c r="AX10" s="206">
        <v>0.00818623740769812</v>
      </c>
      <c r="AY10" s="206" t="s">
        <v>4</v>
      </c>
      <c r="AZ10" s="206">
        <v>4.182579584778044</v>
      </c>
      <c r="BA10" s="206">
        <v>48.1</v>
      </c>
    </row>
    <row r="11" spans="1:53" ht="24" customHeight="1">
      <c r="A11" s="208">
        <v>6</v>
      </c>
      <c r="B11" s="314" t="s">
        <v>8</v>
      </c>
      <c r="C11" s="206">
        <v>58.43256246838796</v>
      </c>
      <c r="D11" s="206">
        <v>0.254440103697736</v>
      </c>
      <c r="E11" s="206">
        <v>0.177699414656858</v>
      </c>
      <c r="F11" s="206" t="s">
        <v>4</v>
      </c>
      <c r="G11" s="206">
        <v>0.008816367095890714</v>
      </c>
      <c r="H11" s="206">
        <v>205.09270380368903</v>
      </c>
      <c r="I11" s="206">
        <v>2.3320546773751856</v>
      </c>
      <c r="J11" s="206">
        <v>0.011818069621336021</v>
      </c>
      <c r="K11" s="206">
        <v>0.059243746426181944</v>
      </c>
      <c r="L11" s="206">
        <v>15.970701983984588</v>
      </c>
      <c r="M11" s="206">
        <v>5.13541356031379</v>
      </c>
      <c r="N11" s="206">
        <v>0.9313373836815368</v>
      </c>
      <c r="O11" s="208">
        <v>6</v>
      </c>
      <c r="P11" s="314" t="s">
        <v>8</v>
      </c>
      <c r="Q11" s="206" t="s">
        <v>4</v>
      </c>
      <c r="R11" s="206">
        <v>0.019571576697917557</v>
      </c>
      <c r="S11" s="206">
        <v>0.0009050369324366422</v>
      </c>
      <c r="T11" s="206">
        <v>3.7576293408891797</v>
      </c>
      <c r="U11" s="206" t="s">
        <v>4</v>
      </c>
      <c r="V11" s="206">
        <v>1.3996744968865575</v>
      </c>
      <c r="W11" s="206">
        <v>0.002953496518572847</v>
      </c>
      <c r="X11" s="206">
        <v>112.00395164806237</v>
      </c>
      <c r="Y11" s="206">
        <v>13.813047246922476</v>
      </c>
      <c r="Z11" s="206">
        <v>262.2370115606186</v>
      </c>
      <c r="AA11" s="206">
        <v>0.04122651161251595</v>
      </c>
      <c r="AB11" s="206">
        <v>117.47636637934922</v>
      </c>
      <c r="AC11" s="208">
        <v>6</v>
      </c>
      <c r="AD11" s="314" t="s">
        <v>8</v>
      </c>
      <c r="AE11" s="206">
        <v>13.521203175089383</v>
      </c>
      <c r="AF11" s="206">
        <v>13.584166929398181</v>
      </c>
      <c r="AG11" s="206">
        <v>0.5461588157311527</v>
      </c>
      <c r="AH11" s="206">
        <v>36.39957702653886</v>
      </c>
      <c r="AI11" s="206">
        <v>77.47383315199524</v>
      </c>
      <c r="AJ11" s="206">
        <v>31.269623264740765</v>
      </c>
      <c r="AK11" s="206">
        <v>20.908898784950836</v>
      </c>
      <c r="AL11" s="206">
        <v>1.0389114958791212</v>
      </c>
      <c r="AM11" s="206">
        <v>0.5361072538457878</v>
      </c>
      <c r="AN11" s="206">
        <v>5.616736526938081</v>
      </c>
      <c r="AO11" s="158" t="e">
        <f>#REF!</f>
        <v>#REF!</v>
      </c>
      <c r="AP11" s="208">
        <v>6</v>
      </c>
      <c r="AQ11" s="314" t="s">
        <v>8</v>
      </c>
      <c r="AR11" s="206">
        <v>1000.055771202115</v>
      </c>
      <c r="AS11" s="206">
        <v>6665.474828705235</v>
      </c>
      <c r="AT11" s="206">
        <v>1.2921902072137947</v>
      </c>
      <c r="AU11" s="206" t="s">
        <v>4</v>
      </c>
      <c r="AV11" s="206" t="s">
        <v>4</v>
      </c>
      <c r="AW11" s="206">
        <v>6.23244284501252</v>
      </c>
      <c r="AX11" s="206">
        <v>-0.17805066361743413</v>
      </c>
      <c r="AY11" s="206" t="s">
        <v>4</v>
      </c>
      <c r="AZ11" s="206">
        <v>298.3228177040425</v>
      </c>
      <c r="BA11" s="206">
        <v>7971.200000000002</v>
      </c>
    </row>
    <row r="12" spans="1:53" ht="36.75" customHeight="1">
      <c r="A12" s="199">
        <v>7</v>
      </c>
      <c r="B12" s="314" t="s">
        <v>9</v>
      </c>
      <c r="C12" s="206">
        <v>0.00704656387680137</v>
      </c>
      <c r="D12" s="206">
        <v>0.010641007403186818</v>
      </c>
      <c r="E12" s="206">
        <v>0.007101320608163485</v>
      </c>
      <c r="F12" s="206">
        <v>0.4767611925250595</v>
      </c>
      <c r="G12" s="206">
        <v>0.0223138821230508</v>
      </c>
      <c r="H12" s="206">
        <v>1.035460912488801</v>
      </c>
      <c r="I12" s="206">
        <v>7.804064558489416</v>
      </c>
      <c r="J12" s="206">
        <v>0.13814193587797305</v>
      </c>
      <c r="K12" s="206">
        <v>0.08404734341178315</v>
      </c>
      <c r="L12" s="206">
        <v>6.094562457062554</v>
      </c>
      <c r="M12" s="206">
        <v>0.6327255779062297</v>
      </c>
      <c r="N12" s="206">
        <v>0.08336029551276741</v>
      </c>
      <c r="O12" s="199">
        <v>7</v>
      </c>
      <c r="P12" s="314" t="s">
        <v>9</v>
      </c>
      <c r="Q12" s="206">
        <v>0.08937285190323283</v>
      </c>
      <c r="R12" s="206">
        <v>0.5130772717071499</v>
      </c>
      <c r="S12" s="206">
        <v>0.04954958170045003</v>
      </c>
      <c r="T12" s="206">
        <v>0.27283543583507713</v>
      </c>
      <c r="U12" s="206">
        <v>0.05039262721405897</v>
      </c>
      <c r="V12" s="206">
        <v>0.04174220382486164</v>
      </c>
      <c r="W12" s="206">
        <v>0.09324309441224238</v>
      </c>
      <c r="X12" s="206">
        <v>0.07160413599272998</v>
      </c>
      <c r="Y12" s="206">
        <v>0.0717805898203708</v>
      </c>
      <c r="Z12" s="206">
        <v>0.9419019987551676</v>
      </c>
      <c r="AA12" s="206">
        <v>0.1859339788523276</v>
      </c>
      <c r="AB12" s="206">
        <v>3.9809710338054614</v>
      </c>
      <c r="AC12" s="199">
        <v>7</v>
      </c>
      <c r="AD12" s="314" t="s">
        <v>9</v>
      </c>
      <c r="AE12" s="206">
        <v>0.2841431649767414</v>
      </c>
      <c r="AF12" s="206">
        <v>0.21667465959246043</v>
      </c>
      <c r="AG12" s="206">
        <v>0.00239845005418445</v>
      </c>
      <c r="AH12" s="206">
        <v>0.2789197938542319</v>
      </c>
      <c r="AI12" s="206">
        <v>7.281502274778015</v>
      </c>
      <c r="AJ12" s="206">
        <v>4.716835054145465</v>
      </c>
      <c r="AK12" s="206">
        <v>2.7946840989532005</v>
      </c>
      <c r="AL12" s="206">
        <v>0.47850730941250585</v>
      </c>
      <c r="AM12" s="206">
        <v>0.4829132630736485</v>
      </c>
      <c r="AN12" s="206">
        <v>0.8381848989259134</v>
      </c>
      <c r="AO12" s="158" t="e">
        <f>#REF!</f>
        <v>#REF!</v>
      </c>
      <c r="AP12" s="199">
        <v>7</v>
      </c>
      <c r="AQ12" s="314" t="s">
        <v>9</v>
      </c>
      <c r="AR12" s="206">
        <v>40.13345356875508</v>
      </c>
      <c r="AS12" s="206">
        <v>921.4800990143137</v>
      </c>
      <c r="AT12" s="206">
        <v>1.6251742865846768</v>
      </c>
      <c r="AU12" s="206" t="s">
        <v>4</v>
      </c>
      <c r="AV12" s="206" t="s">
        <v>4</v>
      </c>
      <c r="AW12" s="206">
        <v>0.4486293353737502</v>
      </c>
      <c r="AX12" s="206">
        <v>1.1681760780785218</v>
      </c>
      <c r="AY12" s="206" t="s">
        <v>4</v>
      </c>
      <c r="AZ12" s="206">
        <v>55.24446771689431</v>
      </c>
      <c r="BA12" s="206">
        <v>1020.1</v>
      </c>
    </row>
    <row r="13" spans="1:53" ht="49.5" customHeight="1">
      <c r="A13" s="199">
        <v>8</v>
      </c>
      <c r="B13" s="314" t="s">
        <v>10</v>
      </c>
      <c r="C13" s="206">
        <v>0.019036089154787862</v>
      </c>
      <c r="D13" s="206">
        <v>0.021293610896647292</v>
      </c>
      <c r="E13" s="206">
        <v>0.01598667740489986</v>
      </c>
      <c r="F13" s="206">
        <v>0.08926431993315602</v>
      </c>
      <c r="G13" s="206">
        <v>0.03384157711008827</v>
      </c>
      <c r="H13" s="206">
        <v>0.9737458749710209</v>
      </c>
      <c r="I13" s="206">
        <v>0.009290153675227644</v>
      </c>
      <c r="J13" s="206">
        <v>5.018347798179034</v>
      </c>
      <c r="K13" s="206">
        <v>0.6800884558464662</v>
      </c>
      <c r="L13" s="206">
        <v>1.2230124102729802</v>
      </c>
      <c r="M13" s="206">
        <v>1.815193866223566</v>
      </c>
      <c r="N13" s="206">
        <v>0.1522448011132238</v>
      </c>
      <c r="O13" s="199">
        <v>8</v>
      </c>
      <c r="P13" s="314" t="s">
        <v>10</v>
      </c>
      <c r="Q13" s="206">
        <v>0.7497290937148808</v>
      </c>
      <c r="R13" s="206">
        <v>0.4845587695432442</v>
      </c>
      <c r="S13" s="206">
        <v>0.28855740884916165</v>
      </c>
      <c r="T13" s="206">
        <v>0.7276076142959823</v>
      </c>
      <c r="U13" s="206" t="s">
        <v>4</v>
      </c>
      <c r="V13" s="206">
        <v>0.018257248789405187</v>
      </c>
      <c r="W13" s="206">
        <v>0.0531420952062171</v>
      </c>
      <c r="X13" s="206">
        <v>46.57803151942316</v>
      </c>
      <c r="Y13" s="206">
        <v>1.786544507777459</v>
      </c>
      <c r="Z13" s="206">
        <v>3.3070313633969515</v>
      </c>
      <c r="AA13" s="206">
        <v>0.13458122567711284</v>
      </c>
      <c r="AB13" s="206">
        <v>5.682589796466347</v>
      </c>
      <c r="AC13" s="199">
        <v>8</v>
      </c>
      <c r="AD13" s="314" t="s">
        <v>10</v>
      </c>
      <c r="AE13" s="206">
        <v>0.43032377302414165</v>
      </c>
      <c r="AF13" s="206">
        <v>0.45561626929984944</v>
      </c>
      <c r="AG13" s="206">
        <v>0.0010798906120062517</v>
      </c>
      <c r="AH13" s="206">
        <v>0.576512823055553</v>
      </c>
      <c r="AI13" s="206">
        <v>1.0719678156827968</v>
      </c>
      <c r="AJ13" s="206">
        <v>1.0154443309493655</v>
      </c>
      <c r="AK13" s="206">
        <v>0.1137139867206244</v>
      </c>
      <c r="AL13" s="206">
        <v>0.5375579359553709</v>
      </c>
      <c r="AM13" s="206">
        <v>0.9354155898355099</v>
      </c>
      <c r="AN13" s="206">
        <v>0.3938430837883552</v>
      </c>
      <c r="AO13" s="158" t="e">
        <f>#REF!</f>
        <v>#REF!</v>
      </c>
      <c r="AP13" s="199">
        <v>8</v>
      </c>
      <c r="AQ13" s="314" t="s">
        <v>10</v>
      </c>
      <c r="AR13" s="206">
        <v>75.39356005042559</v>
      </c>
      <c r="AS13" s="206">
        <v>61.18233909826735</v>
      </c>
      <c r="AT13" s="206" t="s">
        <v>4</v>
      </c>
      <c r="AU13" s="206" t="s">
        <v>4</v>
      </c>
      <c r="AV13" s="206" t="s">
        <v>4</v>
      </c>
      <c r="AW13" s="206">
        <v>6.6852780804054</v>
      </c>
      <c r="AX13" s="206">
        <v>4.052187516810569</v>
      </c>
      <c r="AY13" s="206" t="s">
        <v>4</v>
      </c>
      <c r="AZ13" s="206">
        <v>13.286635254091097</v>
      </c>
      <c r="BA13" s="206">
        <v>160.6</v>
      </c>
    </row>
    <row r="14" spans="1:53" ht="24" customHeight="1">
      <c r="A14" s="199">
        <v>9</v>
      </c>
      <c r="B14" s="314" t="s">
        <v>11</v>
      </c>
      <c r="C14" s="206">
        <v>0.18335578807720157</v>
      </c>
      <c r="D14" s="206">
        <v>0.4535645717109798</v>
      </c>
      <c r="E14" s="206">
        <v>0.14254502721412193</v>
      </c>
      <c r="F14" s="206">
        <v>1.3265404886677754</v>
      </c>
      <c r="G14" s="206">
        <v>0.19383120452565292</v>
      </c>
      <c r="H14" s="206">
        <v>3.716077236024083</v>
      </c>
      <c r="I14" s="206">
        <v>0.29657172064364146</v>
      </c>
      <c r="J14" s="206">
        <v>1.811751191413122</v>
      </c>
      <c r="K14" s="206">
        <v>1.5893976793033773</v>
      </c>
      <c r="L14" s="206">
        <v>6.602354114017014</v>
      </c>
      <c r="M14" s="206">
        <v>2.1771163993219194</v>
      </c>
      <c r="N14" s="206">
        <v>0.7541605762044539</v>
      </c>
      <c r="O14" s="199">
        <v>9</v>
      </c>
      <c r="P14" s="314" t="s">
        <v>11</v>
      </c>
      <c r="Q14" s="206">
        <v>0.9179742731011336</v>
      </c>
      <c r="R14" s="206">
        <v>2.365424377196482</v>
      </c>
      <c r="S14" s="206">
        <v>0.1597184389767342</v>
      </c>
      <c r="T14" s="206">
        <v>5.467272336298269</v>
      </c>
      <c r="U14" s="206">
        <v>8.213300168823494</v>
      </c>
      <c r="V14" s="206">
        <v>0.5958346969600499</v>
      </c>
      <c r="W14" s="206">
        <v>0.7528805210185996</v>
      </c>
      <c r="X14" s="206">
        <v>3.6076793669140956</v>
      </c>
      <c r="Y14" s="206">
        <v>1.8109093857811023</v>
      </c>
      <c r="Z14" s="206">
        <v>18.933021819840437</v>
      </c>
      <c r="AA14" s="206">
        <v>0.38319953475359064</v>
      </c>
      <c r="AB14" s="206">
        <v>6.066072783708772</v>
      </c>
      <c r="AC14" s="199">
        <v>9</v>
      </c>
      <c r="AD14" s="314" t="s">
        <v>11</v>
      </c>
      <c r="AE14" s="206">
        <v>0.33519864825523416</v>
      </c>
      <c r="AF14" s="206">
        <v>0.8515780053696707</v>
      </c>
      <c r="AG14" s="206">
        <v>0.8398481555799716</v>
      </c>
      <c r="AH14" s="206">
        <v>0.4147233785074494</v>
      </c>
      <c r="AI14" s="206">
        <v>4.87941390619258</v>
      </c>
      <c r="AJ14" s="206">
        <v>10.002402450432951</v>
      </c>
      <c r="AK14" s="206">
        <v>2.016277189069896</v>
      </c>
      <c r="AL14" s="206">
        <v>3.384800923091102</v>
      </c>
      <c r="AM14" s="206">
        <v>2.8256661021594494</v>
      </c>
      <c r="AN14" s="206">
        <v>0.4469815468339859</v>
      </c>
      <c r="AO14" s="158" t="e">
        <f>#REF!</f>
        <v>#REF!</v>
      </c>
      <c r="AP14" s="199">
        <v>9</v>
      </c>
      <c r="AQ14" s="314" t="s">
        <v>11</v>
      </c>
      <c r="AR14" s="206">
        <v>94.51758488757672</v>
      </c>
      <c r="AS14" s="206">
        <v>27.357207883665396</v>
      </c>
      <c r="AT14" s="206">
        <v>0.06801001090598918</v>
      </c>
      <c r="AU14" s="206" t="s">
        <v>4</v>
      </c>
      <c r="AV14" s="206" t="s">
        <v>4</v>
      </c>
      <c r="AW14" s="206">
        <v>0.8172297398279643</v>
      </c>
      <c r="AX14" s="206">
        <v>-0.0949603539292982</v>
      </c>
      <c r="AY14" s="206" t="s">
        <v>4</v>
      </c>
      <c r="AZ14" s="206">
        <v>0.13492783195322242</v>
      </c>
      <c r="BA14" s="206">
        <v>122.8</v>
      </c>
    </row>
    <row r="15" spans="1:53" ht="37.5" customHeight="1">
      <c r="A15" s="199">
        <v>10</v>
      </c>
      <c r="B15" s="316" t="s">
        <v>345</v>
      </c>
      <c r="C15" s="206">
        <v>148.42124878185464</v>
      </c>
      <c r="D15" s="206">
        <v>16.191089004800663</v>
      </c>
      <c r="E15" s="206">
        <v>4.427877706289934</v>
      </c>
      <c r="F15" s="206">
        <v>28.784698527502282</v>
      </c>
      <c r="G15" s="206">
        <v>7.917339994244905</v>
      </c>
      <c r="H15" s="206">
        <v>8.952366433792676</v>
      </c>
      <c r="I15" s="206">
        <v>5.078305922433282</v>
      </c>
      <c r="J15" s="206">
        <v>3.7917975987610535</v>
      </c>
      <c r="K15" s="206">
        <v>3.6350178366674735</v>
      </c>
      <c r="L15" s="206">
        <v>47.00103726066198</v>
      </c>
      <c r="M15" s="206">
        <v>6.9788200630831545</v>
      </c>
      <c r="N15" s="206">
        <v>5.727604814543541</v>
      </c>
      <c r="O15" s="199">
        <v>10</v>
      </c>
      <c r="P15" s="316" t="s">
        <v>345</v>
      </c>
      <c r="Q15" s="206">
        <v>15.419903647920416</v>
      </c>
      <c r="R15" s="206">
        <v>10.336896235553866</v>
      </c>
      <c r="S15" s="206">
        <v>0.06564503422301891</v>
      </c>
      <c r="T15" s="206">
        <v>68.32168272121454</v>
      </c>
      <c r="U15" s="206">
        <v>5.06856158395201</v>
      </c>
      <c r="V15" s="206">
        <v>23.952630609424634</v>
      </c>
      <c r="W15" s="206">
        <v>7.047595955883516</v>
      </c>
      <c r="X15" s="206">
        <v>423.6567147466086</v>
      </c>
      <c r="Y15" s="206">
        <v>48.587165353061884</v>
      </c>
      <c r="Z15" s="206">
        <v>456.6624821359201</v>
      </c>
      <c r="AA15" s="206">
        <v>17.85451254062473</v>
      </c>
      <c r="AB15" s="206">
        <v>1.0797218135336957</v>
      </c>
      <c r="AC15" s="199">
        <v>10</v>
      </c>
      <c r="AD15" s="316" t="s">
        <v>345</v>
      </c>
      <c r="AE15" s="206">
        <v>360.53467104874386</v>
      </c>
      <c r="AF15" s="206">
        <v>51.46563061771037</v>
      </c>
      <c r="AG15" s="206">
        <v>1.2393422643565675</v>
      </c>
      <c r="AH15" s="206">
        <v>38.087257223523274</v>
      </c>
      <c r="AI15" s="206">
        <v>40.96775868194841</v>
      </c>
      <c r="AJ15" s="206">
        <v>1.4228826148018072</v>
      </c>
      <c r="AK15" s="206">
        <v>27.97804559145326</v>
      </c>
      <c r="AL15" s="206">
        <v>0.22155673827913663</v>
      </c>
      <c r="AM15" s="206">
        <v>6.74758205686268</v>
      </c>
      <c r="AN15" s="206">
        <v>4.5283017761862</v>
      </c>
      <c r="AO15" s="158" t="e">
        <f>#REF!</f>
        <v>#REF!</v>
      </c>
      <c r="AP15" s="199">
        <v>10</v>
      </c>
      <c r="AQ15" s="316" t="s">
        <v>345</v>
      </c>
      <c r="AR15" s="206">
        <v>1898.1564485801985</v>
      </c>
      <c r="AS15" s="206">
        <v>4548.262741548613</v>
      </c>
      <c r="AT15" s="206">
        <v>9.94889302396185</v>
      </c>
      <c r="AU15" s="206" t="s">
        <v>4</v>
      </c>
      <c r="AV15" s="206" t="s">
        <v>4</v>
      </c>
      <c r="AW15" s="206">
        <v>510.17423682232493</v>
      </c>
      <c r="AX15" s="206">
        <v>85.24492737384205</v>
      </c>
      <c r="AY15" s="206" t="s">
        <v>4</v>
      </c>
      <c r="AZ15" s="206">
        <v>409.4127526510597</v>
      </c>
      <c r="BA15" s="206">
        <v>7461.200000000001</v>
      </c>
    </row>
    <row r="16" spans="1:53" ht="24" customHeight="1">
      <c r="A16" s="199">
        <v>11</v>
      </c>
      <c r="B16" s="316" t="s">
        <v>346</v>
      </c>
      <c r="C16" s="206">
        <v>2.66151816438608</v>
      </c>
      <c r="D16" s="206">
        <v>0.09699318953369908</v>
      </c>
      <c r="E16" s="206">
        <v>0.07281991011640487</v>
      </c>
      <c r="F16" s="206">
        <v>0.10487757660559695</v>
      </c>
      <c r="G16" s="206">
        <v>0.02007156800637272</v>
      </c>
      <c r="H16" s="206">
        <v>17.02507638334621</v>
      </c>
      <c r="I16" s="206">
        <v>0.5955725290784049</v>
      </c>
      <c r="J16" s="206">
        <v>0.024214789036782328</v>
      </c>
      <c r="K16" s="206">
        <v>0.0445090259849647</v>
      </c>
      <c r="L16" s="206">
        <v>0.7771043783163403</v>
      </c>
      <c r="M16" s="206">
        <v>149.92480419396318</v>
      </c>
      <c r="N16" s="206">
        <v>0.20467313240846405</v>
      </c>
      <c r="O16" s="199">
        <v>11</v>
      </c>
      <c r="P16" s="316" t="s">
        <v>346</v>
      </c>
      <c r="Q16" s="206" t="s">
        <v>4</v>
      </c>
      <c r="R16" s="206">
        <v>2.619960697030912</v>
      </c>
      <c r="S16" s="206">
        <v>0.016071356726962135</v>
      </c>
      <c r="T16" s="206">
        <v>20.897179415414115</v>
      </c>
      <c r="U16" s="206" t="s">
        <v>4</v>
      </c>
      <c r="V16" s="206">
        <v>0.05707226769610212</v>
      </c>
      <c r="W16" s="206">
        <v>0.020172018332840467</v>
      </c>
      <c r="X16" s="206">
        <v>635.2180723291118</v>
      </c>
      <c r="Y16" s="206">
        <v>24.056960401990086</v>
      </c>
      <c r="Z16" s="206">
        <v>126.19280044308849</v>
      </c>
      <c r="AA16" s="206">
        <v>0.008044914540319482</v>
      </c>
      <c r="AB16" s="206">
        <v>13.181651172593863</v>
      </c>
      <c r="AC16" s="199">
        <v>11</v>
      </c>
      <c r="AD16" s="316" t="s">
        <v>346</v>
      </c>
      <c r="AE16" s="206">
        <v>34.69978965489212</v>
      </c>
      <c r="AF16" s="206">
        <v>11.505696705343174</v>
      </c>
      <c r="AG16" s="206">
        <v>0.016396472994391214</v>
      </c>
      <c r="AH16" s="206">
        <v>30.584806933876077</v>
      </c>
      <c r="AI16" s="206">
        <v>0.9780195711669875</v>
      </c>
      <c r="AJ16" s="206">
        <v>1.1277501511540344</v>
      </c>
      <c r="AK16" s="206">
        <v>0.16942990978404127</v>
      </c>
      <c r="AL16" s="206">
        <v>0.3688128157533524</v>
      </c>
      <c r="AM16" s="206">
        <v>0.8391869132911599</v>
      </c>
      <c r="AN16" s="206">
        <v>1.4425903456240936</v>
      </c>
      <c r="AO16" s="158" t="e">
        <f>#REF!</f>
        <v>#REF!</v>
      </c>
      <c r="AP16" s="199">
        <v>11</v>
      </c>
      <c r="AQ16" s="316" t="s">
        <v>346</v>
      </c>
      <c r="AR16" s="206">
        <v>1075.5542328297927</v>
      </c>
      <c r="AS16" s="206">
        <v>1507.3158654915824</v>
      </c>
      <c r="AT16" s="206">
        <v>0.1423008886200351</v>
      </c>
      <c r="AU16" s="206" t="s">
        <v>4</v>
      </c>
      <c r="AV16" s="206" t="s">
        <v>4</v>
      </c>
      <c r="AW16" s="206">
        <v>15.89503081673684</v>
      </c>
      <c r="AX16" s="206">
        <v>-30.501920581083194</v>
      </c>
      <c r="AY16" s="206" t="s">
        <v>4</v>
      </c>
      <c r="AZ16" s="206">
        <v>94.09449055435127</v>
      </c>
      <c r="BA16" s="206">
        <v>2662.4999999999995</v>
      </c>
    </row>
    <row r="17" spans="1:53" ht="12">
      <c r="A17" s="199">
        <v>12</v>
      </c>
      <c r="B17" s="316" t="s">
        <v>12</v>
      </c>
      <c r="C17" s="206" t="s">
        <v>4</v>
      </c>
      <c r="D17" s="206" t="s">
        <v>4</v>
      </c>
      <c r="E17" s="206" t="s">
        <v>4</v>
      </c>
      <c r="F17" s="206" t="s">
        <v>4</v>
      </c>
      <c r="G17" s="206" t="s">
        <v>4</v>
      </c>
      <c r="H17" s="206" t="s">
        <v>4</v>
      </c>
      <c r="I17" s="206" t="s">
        <v>4</v>
      </c>
      <c r="J17" s="206" t="s">
        <v>4</v>
      </c>
      <c r="K17" s="206" t="s">
        <v>4</v>
      </c>
      <c r="L17" s="206" t="s">
        <v>4</v>
      </c>
      <c r="M17" s="206" t="s">
        <v>4</v>
      </c>
      <c r="N17" s="206" t="s">
        <v>4</v>
      </c>
      <c r="O17" s="199">
        <v>12</v>
      </c>
      <c r="P17" s="316" t="s">
        <v>12</v>
      </c>
      <c r="Q17" s="206" t="s">
        <v>4</v>
      </c>
      <c r="R17" s="206" t="s">
        <v>4</v>
      </c>
      <c r="S17" s="206" t="s">
        <v>4</v>
      </c>
      <c r="T17" s="206" t="s">
        <v>4</v>
      </c>
      <c r="U17" s="206" t="s">
        <v>4</v>
      </c>
      <c r="V17" s="206" t="s">
        <v>4</v>
      </c>
      <c r="W17" s="206" t="s">
        <v>4</v>
      </c>
      <c r="X17" s="206" t="s">
        <v>4</v>
      </c>
      <c r="Y17" s="206" t="s">
        <v>4</v>
      </c>
      <c r="Z17" s="206" t="s">
        <v>4</v>
      </c>
      <c r="AA17" s="206" t="s">
        <v>4</v>
      </c>
      <c r="AB17" s="206" t="s">
        <v>4</v>
      </c>
      <c r="AC17" s="199">
        <v>12</v>
      </c>
      <c r="AD17" s="316" t="s">
        <v>12</v>
      </c>
      <c r="AE17" s="206" t="s">
        <v>4</v>
      </c>
      <c r="AF17" s="206" t="s">
        <v>4</v>
      </c>
      <c r="AG17" s="206" t="s">
        <v>4</v>
      </c>
      <c r="AH17" s="206" t="s">
        <v>4</v>
      </c>
      <c r="AI17" s="206" t="s">
        <v>4</v>
      </c>
      <c r="AJ17" s="206" t="s">
        <v>4</v>
      </c>
      <c r="AK17" s="206" t="s">
        <v>4</v>
      </c>
      <c r="AL17" s="206" t="s">
        <v>4</v>
      </c>
      <c r="AM17" s="206" t="s">
        <v>4</v>
      </c>
      <c r="AN17" s="206" t="s">
        <v>4</v>
      </c>
      <c r="AO17" s="158" t="e">
        <f>#REF!</f>
        <v>#REF!</v>
      </c>
      <c r="AP17" s="199">
        <v>12</v>
      </c>
      <c r="AQ17" s="316" t="s">
        <v>12</v>
      </c>
      <c r="AR17" s="206" t="s">
        <v>4</v>
      </c>
      <c r="AS17" s="206">
        <v>94.27829716594317</v>
      </c>
      <c r="AT17" s="206" t="s">
        <v>4</v>
      </c>
      <c r="AU17" s="206" t="s">
        <v>4</v>
      </c>
      <c r="AV17" s="206" t="s">
        <v>4</v>
      </c>
      <c r="AW17" s="206">
        <v>-5.3864727883871755</v>
      </c>
      <c r="AX17" s="206">
        <v>-3.321156516303127</v>
      </c>
      <c r="AY17" s="206" t="s">
        <v>4</v>
      </c>
      <c r="AZ17" s="206">
        <v>44.22933213874713</v>
      </c>
      <c r="BA17" s="206">
        <v>129.79999999999998</v>
      </c>
    </row>
    <row r="18" spans="1:53" ht="24.75" customHeight="1">
      <c r="A18" s="199">
        <v>13</v>
      </c>
      <c r="B18" s="316" t="s">
        <v>13</v>
      </c>
      <c r="C18" s="206">
        <v>14.433742402123627</v>
      </c>
      <c r="D18" s="206">
        <v>0.6313495657505237</v>
      </c>
      <c r="E18" s="206">
        <v>0.21506149658483706</v>
      </c>
      <c r="F18" s="206">
        <v>0.5767544189563014</v>
      </c>
      <c r="G18" s="206">
        <v>0.03188749671135143</v>
      </c>
      <c r="H18" s="206">
        <v>1.5728472675406084</v>
      </c>
      <c r="I18" s="206">
        <v>0.3551367398434198</v>
      </c>
      <c r="J18" s="206">
        <v>0.13069864544521412</v>
      </c>
      <c r="K18" s="206">
        <v>0.2307586340705719</v>
      </c>
      <c r="L18" s="206">
        <v>1.8927555737967479</v>
      </c>
      <c r="M18" s="206">
        <v>5.538230163597721</v>
      </c>
      <c r="N18" s="206">
        <v>0.6081463697233352</v>
      </c>
      <c r="O18" s="199">
        <v>13</v>
      </c>
      <c r="P18" s="316" t="s">
        <v>13</v>
      </c>
      <c r="Q18" s="206">
        <v>5.274902563444399</v>
      </c>
      <c r="R18" s="206">
        <v>3.134252701299516</v>
      </c>
      <c r="S18" s="206">
        <v>0.018884912414889887</v>
      </c>
      <c r="T18" s="206">
        <v>7.198304214190871</v>
      </c>
      <c r="U18" s="206">
        <v>0.6638852838550613</v>
      </c>
      <c r="V18" s="206">
        <v>0.3420887816516659</v>
      </c>
      <c r="W18" s="206">
        <v>0.6351895823411244</v>
      </c>
      <c r="X18" s="206">
        <v>22.150113125328268</v>
      </c>
      <c r="Y18" s="206">
        <v>0.24085674020745837</v>
      </c>
      <c r="Z18" s="206">
        <v>2.456210393614083</v>
      </c>
      <c r="AA18" s="206">
        <v>0.03604861957518652</v>
      </c>
      <c r="AB18" s="206">
        <v>0.39114339754796806</v>
      </c>
      <c r="AC18" s="199">
        <v>13</v>
      </c>
      <c r="AD18" s="316" t="s">
        <v>13</v>
      </c>
      <c r="AE18" s="206">
        <v>0.7406010638298898</v>
      </c>
      <c r="AF18" s="206">
        <v>1.1391137309090518</v>
      </c>
      <c r="AG18" s="206">
        <v>0.010853712710279295</v>
      </c>
      <c r="AH18" s="206">
        <v>0.5391271081711806</v>
      </c>
      <c r="AI18" s="206">
        <v>0.006558065981537695</v>
      </c>
      <c r="AJ18" s="206">
        <v>0.06398732992561681</v>
      </c>
      <c r="AK18" s="206">
        <v>0.08216470722874455</v>
      </c>
      <c r="AL18" s="206">
        <v>0.07266958934409544</v>
      </c>
      <c r="AM18" s="206">
        <v>0.8828389463738306</v>
      </c>
      <c r="AN18" s="206">
        <v>1.0341298229073757</v>
      </c>
      <c r="AO18" s="158" t="e">
        <f>#REF!</f>
        <v>#REF!</v>
      </c>
      <c r="AP18" s="199">
        <v>13</v>
      </c>
      <c r="AQ18" s="316" t="s">
        <v>13</v>
      </c>
      <c r="AR18" s="206">
        <v>73.33139838308023</v>
      </c>
      <c r="AS18" s="206">
        <v>66.4884652504449</v>
      </c>
      <c r="AT18" s="206">
        <v>0.009715715843712744</v>
      </c>
      <c r="AU18" s="206" t="s">
        <v>4</v>
      </c>
      <c r="AV18" s="206" t="s">
        <v>4</v>
      </c>
      <c r="AW18" s="206">
        <v>0.259831156737297</v>
      </c>
      <c r="AX18" s="206">
        <v>8.526784883858362</v>
      </c>
      <c r="AY18" s="206" t="s">
        <v>4</v>
      </c>
      <c r="AZ18" s="206">
        <v>12.983804610035506</v>
      </c>
      <c r="BA18" s="206">
        <v>161.60000000000002</v>
      </c>
    </row>
    <row r="19" spans="1:53" ht="60.75" customHeight="1">
      <c r="A19" s="199">
        <v>14</v>
      </c>
      <c r="B19" s="316" t="s">
        <v>206</v>
      </c>
      <c r="C19" s="206">
        <v>558.5933358756171</v>
      </c>
      <c r="D19" s="206">
        <v>4.182751520391201</v>
      </c>
      <c r="E19" s="206">
        <v>3.524272342554716</v>
      </c>
      <c r="F19" s="206">
        <v>4.931030784419351</v>
      </c>
      <c r="G19" s="206">
        <v>6.266883889536723</v>
      </c>
      <c r="H19" s="206">
        <v>22.82186888831361</v>
      </c>
      <c r="I19" s="206">
        <v>2.2714625728257527</v>
      </c>
      <c r="J19" s="206">
        <v>1.411396742566833</v>
      </c>
      <c r="K19" s="206">
        <v>2.8301214463116957</v>
      </c>
      <c r="L19" s="206">
        <v>37.51608301113956</v>
      </c>
      <c r="M19" s="206">
        <v>38.97149512891881</v>
      </c>
      <c r="N19" s="206">
        <v>5.196718289293113</v>
      </c>
      <c r="O19" s="199">
        <v>14</v>
      </c>
      <c r="P19" s="316" t="s">
        <v>206</v>
      </c>
      <c r="Q19" s="206">
        <v>10.39099331989039</v>
      </c>
      <c r="R19" s="206">
        <v>25.513184319740144</v>
      </c>
      <c r="S19" s="206">
        <v>0.22785667066370938</v>
      </c>
      <c r="T19" s="206">
        <v>304.43554220940086</v>
      </c>
      <c r="U19" s="206">
        <v>17.36614548910624</v>
      </c>
      <c r="V19" s="206">
        <v>5.503571490207037</v>
      </c>
      <c r="W19" s="206">
        <v>2.0845863541095944</v>
      </c>
      <c r="X19" s="206">
        <v>336.26721702309595</v>
      </c>
      <c r="Y19" s="206">
        <v>48.364745883674736</v>
      </c>
      <c r="Z19" s="206">
        <v>305.33252007603267</v>
      </c>
      <c r="AA19" s="206">
        <v>4.093460974119779</v>
      </c>
      <c r="AB19" s="206">
        <v>63.60574488510907</v>
      </c>
      <c r="AC19" s="199">
        <v>14</v>
      </c>
      <c r="AD19" s="316" t="s">
        <v>206</v>
      </c>
      <c r="AE19" s="206">
        <v>310.1237505102242</v>
      </c>
      <c r="AF19" s="206">
        <v>396.6766123666229</v>
      </c>
      <c r="AG19" s="206">
        <v>2.518382835677679</v>
      </c>
      <c r="AH19" s="206">
        <v>47.98417752050044</v>
      </c>
      <c r="AI19" s="206">
        <v>39.02438127887901</v>
      </c>
      <c r="AJ19" s="206">
        <v>22.099122741493304</v>
      </c>
      <c r="AK19" s="206">
        <v>9.875486521866728</v>
      </c>
      <c r="AL19" s="206">
        <v>13.034505701097057</v>
      </c>
      <c r="AM19" s="206">
        <v>38.10674224091063</v>
      </c>
      <c r="AN19" s="206">
        <v>14.365185737325078</v>
      </c>
      <c r="AO19" s="158" t="e">
        <f>#REF!</f>
        <v>#REF!</v>
      </c>
      <c r="AP19" s="199">
        <v>14</v>
      </c>
      <c r="AQ19" s="316" t="s">
        <v>206</v>
      </c>
      <c r="AR19" s="206">
        <v>2705.515189281931</v>
      </c>
      <c r="AS19" s="206">
        <v>1524.1210517200273</v>
      </c>
      <c r="AT19" s="206" t="s">
        <v>4</v>
      </c>
      <c r="AU19" s="206" t="s">
        <v>4</v>
      </c>
      <c r="AV19" s="206" t="s">
        <v>4</v>
      </c>
      <c r="AW19" s="206" t="s">
        <v>4</v>
      </c>
      <c r="AX19" s="206">
        <v>-0.7216986898626663</v>
      </c>
      <c r="AY19" s="206" t="s">
        <v>4</v>
      </c>
      <c r="AZ19" s="206">
        <v>278.0854576879052</v>
      </c>
      <c r="BA19" s="206">
        <v>4507.000000000001</v>
      </c>
    </row>
    <row r="20" spans="1:53" ht="24" customHeight="1">
      <c r="A20" s="199">
        <v>15</v>
      </c>
      <c r="B20" s="316" t="s">
        <v>14</v>
      </c>
      <c r="C20" s="206">
        <v>0.001401760539457589</v>
      </c>
      <c r="D20" s="206">
        <v>0.0014111979056884833</v>
      </c>
      <c r="E20" s="206">
        <v>0.00035316329989330694</v>
      </c>
      <c r="F20" s="206" t="s">
        <v>4</v>
      </c>
      <c r="G20" s="206">
        <v>0.002803491325094581</v>
      </c>
      <c r="H20" s="206">
        <v>0.22681472781402456</v>
      </c>
      <c r="I20" s="206">
        <v>1.8590392141887495</v>
      </c>
      <c r="J20" s="206" t="s">
        <v>4</v>
      </c>
      <c r="K20" s="206">
        <v>0.028964576999161776</v>
      </c>
      <c r="L20" s="206" t="s">
        <v>4</v>
      </c>
      <c r="M20" s="206">
        <v>0.14282861363810823</v>
      </c>
      <c r="N20" s="206" t="s">
        <v>4</v>
      </c>
      <c r="O20" s="199">
        <v>15</v>
      </c>
      <c r="P20" s="316" t="s">
        <v>14</v>
      </c>
      <c r="Q20" s="206">
        <v>0.025264587787232094</v>
      </c>
      <c r="R20" s="206">
        <v>0.02847255654071918</v>
      </c>
      <c r="S20" s="206">
        <v>0.5574134545099775</v>
      </c>
      <c r="T20" s="206">
        <v>0.016282401794940952</v>
      </c>
      <c r="U20" s="206">
        <v>0.04279697456531822</v>
      </c>
      <c r="V20" s="206">
        <v>0.007473332770017019</v>
      </c>
      <c r="W20" s="206">
        <v>0.002817521699740246</v>
      </c>
      <c r="X20" s="206">
        <v>0.5369552890873174</v>
      </c>
      <c r="Y20" s="206">
        <v>0.1822351889777695</v>
      </c>
      <c r="Z20" s="206">
        <v>0.4131738731723571</v>
      </c>
      <c r="AA20" s="206">
        <v>0.020015397880098543</v>
      </c>
      <c r="AB20" s="206">
        <v>0.44751973450263666</v>
      </c>
      <c r="AC20" s="199">
        <v>15</v>
      </c>
      <c r="AD20" s="316" t="s">
        <v>14</v>
      </c>
      <c r="AE20" s="206">
        <v>0.33143676401475597</v>
      </c>
      <c r="AF20" s="206">
        <v>0.21737744269864467</v>
      </c>
      <c r="AG20" s="206">
        <v>0.005367593749479408</v>
      </c>
      <c r="AH20" s="206">
        <v>0.1552175967508524</v>
      </c>
      <c r="AI20" s="206">
        <v>0.04356732443866354</v>
      </c>
      <c r="AJ20" s="206">
        <v>0.16912112998276999</v>
      </c>
      <c r="AK20" s="206">
        <v>0.01725578821548185</v>
      </c>
      <c r="AL20" s="206">
        <v>0.1546815012739993</v>
      </c>
      <c r="AM20" s="206">
        <v>0.3217143666195509</v>
      </c>
      <c r="AN20" s="206">
        <v>0.6571050416680501</v>
      </c>
      <c r="AO20" s="158" t="e">
        <f>#REF!</f>
        <v>#REF!</v>
      </c>
      <c r="AP20" s="199">
        <v>15</v>
      </c>
      <c r="AQ20" s="316" t="s">
        <v>14</v>
      </c>
      <c r="AR20" s="206">
        <v>6.6168913201313115</v>
      </c>
      <c r="AS20" s="206">
        <v>99.19920200654536</v>
      </c>
      <c r="AT20" s="206">
        <v>0.07654806422319131</v>
      </c>
      <c r="AU20" s="206" t="s">
        <v>4</v>
      </c>
      <c r="AV20" s="206" t="s">
        <v>4</v>
      </c>
      <c r="AW20" s="206">
        <v>17.934658664902184</v>
      </c>
      <c r="AX20" s="206" t="s">
        <v>4</v>
      </c>
      <c r="AY20" s="206" t="s">
        <v>4</v>
      </c>
      <c r="AZ20" s="206">
        <v>9.972699944198</v>
      </c>
      <c r="BA20" s="206">
        <v>133.80000000000007</v>
      </c>
    </row>
    <row r="21" spans="1:53" ht="24.75" customHeight="1">
      <c r="A21" s="199">
        <v>16</v>
      </c>
      <c r="B21" s="316" t="s">
        <v>15</v>
      </c>
      <c r="C21" s="206">
        <v>0.08466412552090577</v>
      </c>
      <c r="D21" s="206">
        <v>0.06578586432340008</v>
      </c>
      <c r="E21" s="206">
        <v>0.04604680714846385</v>
      </c>
      <c r="F21" s="206">
        <v>0.0408486441574116</v>
      </c>
      <c r="G21" s="206">
        <v>0.012598694490921106</v>
      </c>
      <c r="H21" s="206">
        <v>0.7011534101912387</v>
      </c>
      <c r="I21" s="206">
        <v>0.09247474833872898</v>
      </c>
      <c r="J21" s="206">
        <v>0.022292375766134107</v>
      </c>
      <c r="K21" s="206">
        <v>0.021842286537024084</v>
      </c>
      <c r="L21" s="206">
        <v>0.22542867950225795</v>
      </c>
      <c r="M21" s="206">
        <v>0.7847431100851793</v>
      </c>
      <c r="N21" s="206">
        <v>0.11721928479214783</v>
      </c>
      <c r="O21" s="199">
        <v>16</v>
      </c>
      <c r="P21" s="316" t="s">
        <v>15</v>
      </c>
      <c r="Q21" s="206">
        <v>0.12379770293018746</v>
      </c>
      <c r="R21" s="206">
        <v>0.1734017129292691</v>
      </c>
      <c r="S21" s="206">
        <v>0.0021210261837824582</v>
      </c>
      <c r="T21" s="206">
        <v>0.48361048898500664</v>
      </c>
      <c r="U21" s="206">
        <v>0.07762371645884406</v>
      </c>
      <c r="V21" s="206">
        <v>0.15318858848171424</v>
      </c>
      <c r="W21" s="206">
        <v>0.4191882047716117</v>
      </c>
      <c r="X21" s="206">
        <v>2.2611109939363407</v>
      </c>
      <c r="Y21" s="206">
        <v>0.24775803355395445</v>
      </c>
      <c r="Z21" s="206">
        <v>0.31581441372030683</v>
      </c>
      <c r="AA21" s="206">
        <v>0.02844664993935998</v>
      </c>
      <c r="AB21" s="206">
        <v>0.25402767485234257</v>
      </c>
      <c r="AC21" s="199">
        <v>16</v>
      </c>
      <c r="AD21" s="316" t="s">
        <v>15</v>
      </c>
      <c r="AE21" s="206">
        <v>0.09639987878650427</v>
      </c>
      <c r="AF21" s="206">
        <v>0.327343484975354</v>
      </c>
      <c r="AG21" s="206">
        <v>0.013036380364730614</v>
      </c>
      <c r="AH21" s="206">
        <v>0.5531479362699149</v>
      </c>
      <c r="AI21" s="206">
        <v>0.7794488249734016</v>
      </c>
      <c r="AJ21" s="206">
        <v>0.5172550453686501</v>
      </c>
      <c r="AK21" s="206">
        <v>0.6688184497254541</v>
      </c>
      <c r="AL21" s="206">
        <v>0.0657593070228055</v>
      </c>
      <c r="AM21" s="206">
        <v>0.1512330126644267</v>
      </c>
      <c r="AN21" s="206">
        <v>0.06896619840431398</v>
      </c>
      <c r="AO21" s="158" t="e">
        <f>#REF!</f>
        <v>#REF!</v>
      </c>
      <c r="AP21" s="199">
        <v>16</v>
      </c>
      <c r="AQ21" s="316" t="s">
        <v>15</v>
      </c>
      <c r="AR21" s="206">
        <v>9.996610130911467</v>
      </c>
      <c r="AS21" s="206">
        <v>319.7788754719263</v>
      </c>
      <c r="AT21" s="206" t="s">
        <v>4</v>
      </c>
      <c r="AU21" s="206" t="s">
        <v>4</v>
      </c>
      <c r="AV21" s="206" t="s">
        <v>4</v>
      </c>
      <c r="AW21" s="206">
        <v>448.4302561061781</v>
      </c>
      <c r="AX21" s="206">
        <v>8.18623740769812E-05</v>
      </c>
      <c r="AY21" s="206" t="s">
        <v>4</v>
      </c>
      <c r="AZ21" s="206">
        <v>0.09417642861012676</v>
      </c>
      <c r="BA21" s="206">
        <v>778.3000000000001</v>
      </c>
    </row>
    <row r="22" spans="1:53" ht="25.5" customHeight="1">
      <c r="A22" s="199">
        <v>17</v>
      </c>
      <c r="B22" s="316" t="s">
        <v>16</v>
      </c>
      <c r="C22" s="206">
        <v>0.09935995959467349</v>
      </c>
      <c r="D22" s="206">
        <v>0.9002601132515643</v>
      </c>
      <c r="E22" s="206">
        <v>0.6294014948361805</v>
      </c>
      <c r="F22" s="206" t="s">
        <v>4</v>
      </c>
      <c r="G22" s="206">
        <v>0.01892550573059083</v>
      </c>
      <c r="H22" s="206">
        <v>6.13410608199258</v>
      </c>
      <c r="I22" s="206">
        <v>2.1197271411739167</v>
      </c>
      <c r="J22" s="206">
        <v>1.779005320612332</v>
      </c>
      <c r="K22" s="206">
        <v>1.354409373571592</v>
      </c>
      <c r="L22" s="206">
        <v>5.4525613769482435</v>
      </c>
      <c r="M22" s="206" t="s">
        <v>4</v>
      </c>
      <c r="N22" s="206">
        <v>0.8987118466141762</v>
      </c>
      <c r="O22" s="199">
        <v>17</v>
      </c>
      <c r="P22" s="316" t="s">
        <v>16</v>
      </c>
      <c r="Q22" s="206" t="s">
        <v>4</v>
      </c>
      <c r="R22" s="206">
        <v>6.144400522653474</v>
      </c>
      <c r="S22" s="206">
        <v>0.04079842760215799</v>
      </c>
      <c r="T22" s="206">
        <v>1.3063269179803636</v>
      </c>
      <c r="U22" s="206">
        <v>12.446519924172554</v>
      </c>
      <c r="V22" s="206">
        <v>4.242618704765825</v>
      </c>
      <c r="W22" s="206" t="s">
        <v>4</v>
      </c>
      <c r="X22" s="206">
        <v>5.736342096275954</v>
      </c>
      <c r="Y22" s="206">
        <v>2.6358333457072476</v>
      </c>
      <c r="Z22" s="206">
        <v>2.375204656902845</v>
      </c>
      <c r="AA22" s="206">
        <v>0.663736468736606</v>
      </c>
      <c r="AB22" s="206">
        <v>4.493719934991718</v>
      </c>
      <c r="AC22" s="199">
        <v>17</v>
      </c>
      <c r="AD22" s="316" t="s">
        <v>16</v>
      </c>
      <c r="AE22" s="206">
        <v>3.935601728650103</v>
      </c>
      <c r="AF22" s="206">
        <v>0.13211751444032263</v>
      </c>
      <c r="AG22" s="206">
        <v>0.014493988314635371</v>
      </c>
      <c r="AH22" s="206">
        <v>2.005567695499201</v>
      </c>
      <c r="AI22" s="206">
        <v>1.555934537488565</v>
      </c>
      <c r="AJ22" s="206">
        <v>3.3182434345583225</v>
      </c>
      <c r="AK22" s="206">
        <v>4.55493835409506</v>
      </c>
      <c r="AL22" s="206">
        <v>0.004724919153539614</v>
      </c>
      <c r="AM22" s="206">
        <v>0.018662036668323646</v>
      </c>
      <c r="AN22" s="206">
        <v>0.4511903531101046</v>
      </c>
      <c r="AO22" s="158" t="e">
        <f>#REF!</f>
        <v>#REF!</v>
      </c>
      <c r="AP22" s="199">
        <v>17</v>
      </c>
      <c r="AQ22" s="316" t="s">
        <v>16</v>
      </c>
      <c r="AR22" s="206">
        <v>75.46355618257668</v>
      </c>
      <c r="AS22" s="206">
        <v>28.275021460367032</v>
      </c>
      <c r="AT22" s="206" t="s">
        <v>4</v>
      </c>
      <c r="AU22" s="206" t="s">
        <v>4</v>
      </c>
      <c r="AV22" s="206" t="s">
        <v>4</v>
      </c>
      <c r="AW22" s="206">
        <v>99.15724737597836</v>
      </c>
      <c r="AX22" s="206">
        <v>0.004174981077926041</v>
      </c>
      <c r="AY22" s="206" t="s">
        <v>4</v>
      </c>
      <c r="AZ22" s="206" t="s">
        <v>4</v>
      </c>
      <c r="BA22" s="206">
        <v>202.9</v>
      </c>
    </row>
    <row r="23" spans="1:53" s="15" customFormat="1" ht="24" customHeight="1">
      <c r="A23" s="199">
        <v>18</v>
      </c>
      <c r="B23" s="316" t="s">
        <v>17</v>
      </c>
      <c r="C23" s="206" t="s">
        <v>4</v>
      </c>
      <c r="D23" s="206" t="s">
        <v>4</v>
      </c>
      <c r="E23" s="206" t="s">
        <v>4</v>
      </c>
      <c r="F23" s="206">
        <v>0.09715872342202424</v>
      </c>
      <c r="G23" s="206" t="s">
        <v>4</v>
      </c>
      <c r="H23" s="206">
        <v>0.8730891327059284</v>
      </c>
      <c r="I23" s="206">
        <v>0.3987404431990708</v>
      </c>
      <c r="J23" s="206">
        <v>0.36574504594433366</v>
      </c>
      <c r="K23" s="206">
        <v>0.20223019967952413</v>
      </c>
      <c r="L23" s="206">
        <v>0.6970383504131935</v>
      </c>
      <c r="M23" s="206">
        <v>0.6838389662201321</v>
      </c>
      <c r="N23" s="206">
        <v>0.5244002704197058</v>
      </c>
      <c r="O23" s="199">
        <v>18</v>
      </c>
      <c r="P23" s="316" t="s">
        <v>17</v>
      </c>
      <c r="Q23" s="206" t="s">
        <v>4</v>
      </c>
      <c r="R23" s="206">
        <v>0.8677007619708847</v>
      </c>
      <c r="S23" s="206" t="s">
        <v>4</v>
      </c>
      <c r="T23" s="206">
        <v>0.7937560482133037</v>
      </c>
      <c r="U23" s="206" t="s">
        <v>4</v>
      </c>
      <c r="V23" s="206">
        <v>0.7278372926584351</v>
      </c>
      <c r="W23" s="206">
        <v>0.49558942445029447</v>
      </c>
      <c r="X23" s="206">
        <v>0.2875130166581669</v>
      </c>
      <c r="Y23" s="206">
        <v>0.5425346522402376</v>
      </c>
      <c r="Z23" s="206">
        <v>0.5849907412654463</v>
      </c>
      <c r="AA23" s="206" t="s">
        <v>4</v>
      </c>
      <c r="AB23" s="206">
        <v>0.7983439475463235</v>
      </c>
      <c r="AC23" s="199">
        <v>18</v>
      </c>
      <c r="AD23" s="316" t="s">
        <v>17</v>
      </c>
      <c r="AE23" s="206">
        <v>0.6863449838494611</v>
      </c>
      <c r="AF23" s="206">
        <v>0.4411535319095925</v>
      </c>
      <c r="AG23" s="206">
        <v>0.6898978188860944</v>
      </c>
      <c r="AH23" s="206">
        <v>0.3936285869350058</v>
      </c>
      <c r="AI23" s="206">
        <v>0.912470358731949</v>
      </c>
      <c r="AJ23" s="206">
        <v>0.4511077827353178</v>
      </c>
      <c r="AK23" s="206">
        <v>0.9072853708234497</v>
      </c>
      <c r="AL23" s="206">
        <v>0.3584735717453286</v>
      </c>
      <c r="AM23" s="206">
        <v>0.25862177784527746</v>
      </c>
      <c r="AN23" s="206">
        <v>0.24749856172553086</v>
      </c>
      <c r="AO23" s="158" t="e">
        <f>#REF!</f>
        <v>#REF!</v>
      </c>
      <c r="AP23" s="199">
        <v>18</v>
      </c>
      <c r="AQ23" s="316" t="s">
        <v>17</v>
      </c>
      <c r="AR23" s="206">
        <v>14.287010609674025</v>
      </c>
      <c r="AS23" s="206">
        <v>24.225553638846613</v>
      </c>
      <c r="AT23" s="206" t="s">
        <v>4</v>
      </c>
      <c r="AU23" s="206" t="s">
        <v>4</v>
      </c>
      <c r="AV23" s="206" t="s">
        <v>4</v>
      </c>
      <c r="AW23" s="206">
        <v>29.07328388222858</v>
      </c>
      <c r="AX23" s="206">
        <v>-1.3858481307492148</v>
      </c>
      <c r="AY23" s="206" t="s">
        <v>4</v>
      </c>
      <c r="AZ23" s="206" t="s">
        <v>4</v>
      </c>
      <c r="BA23" s="206">
        <v>66.2</v>
      </c>
    </row>
    <row r="24" spans="1:53" ht="25.5" customHeight="1" thickBot="1">
      <c r="A24" s="199">
        <v>19</v>
      </c>
      <c r="B24" s="317" t="s">
        <v>18</v>
      </c>
      <c r="C24" s="216">
        <v>0.7350223157519575</v>
      </c>
      <c r="D24" s="216">
        <v>0.2010790381844041</v>
      </c>
      <c r="E24" s="216">
        <v>0.04025728007578432</v>
      </c>
      <c r="F24" s="216">
        <v>0.35323096145618166</v>
      </c>
      <c r="G24" s="216">
        <v>1.2383396719209938</v>
      </c>
      <c r="H24" s="216">
        <v>0.08805018586332101</v>
      </c>
      <c r="I24" s="216">
        <v>0.4600869050673667</v>
      </c>
      <c r="J24" s="216">
        <v>0.21686526378950782</v>
      </c>
      <c r="K24" s="216">
        <v>0.19326955128136925</v>
      </c>
      <c r="L24" s="216">
        <v>0.4913656053806479</v>
      </c>
      <c r="M24" s="216">
        <v>0.9360639758569372</v>
      </c>
      <c r="N24" s="216">
        <v>3.3865173741562393</v>
      </c>
      <c r="O24" s="215">
        <v>19</v>
      </c>
      <c r="P24" s="317" t="s">
        <v>18</v>
      </c>
      <c r="Q24" s="216">
        <v>0.9119760438624818</v>
      </c>
      <c r="R24" s="216">
        <v>1.1386211990486113</v>
      </c>
      <c r="S24" s="216">
        <v>0.02706441630473</v>
      </c>
      <c r="T24" s="216">
        <v>0.9137427667653731</v>
      </c>
      <c r="U24" s="216">
        <v>0.6328801069344607</v>
      </c>
      <c r="V24" s="216">
        <v>2.523215092458139</v>
      </c>
      <c r="W24" s="216">
        <v>0.6182539024414365</v>
      </c>
      <c r="X24" s="216">
        <v>6.172687946875349</v>
      </c>
      <c r="Y24" s="216">
        <v>2.761740299919639</v>
      </c>
      <c r="Z24" s="216">
        <v>0.9587362554172486</v>
      </c>
      <c r="AA24" s="216">
        <v>0.16811541050528853</v>
      </c>
      <c r="AB24" s="216">
        <v>10.194608687525832</v>
      </c>
      <c r="AC24" s="215">
        <v>19</v>
      </c>
      <c r="AD24" s="317" t="s">
        <v>18</v>
      </c>
      <c r="AE24" s="216">
        <v>2.292399468050734</v>
      </c>
      <c r="AF24" s="216">
        <v>0.11154522525760453</v>
      </c>
      <c r="AG24" s="216">
        <v>0.11421293018821464</v>
      </c>
      <c r="AH24" s="216">
        <v>1.5131408233595534</v>
      </c>
      <c r="AI24" s="216">
        <v>0.7369294126143848</v>
      </c>
      <c r="AJ24" s="216">
        <v>1.0100019192699685</v>
      </c>
      <c r="AK24" s="216">
        <v>0.9794841466918816</v>
      </c>
      <c r="AL24" s="216">
        <v>0.4627463068044568</v>
      </c>
      <c r="AM24" s="216">
        <v>0.3072445868261136</v>
      </c>
      <c r="AN24" s="216">
        <v>0.8821642852285139</v>
      </c>
      <c r="AO24" s="217" t="e">
        <f>#REF!</f>
        <v>#REF!</v>
      </c>
      <c r="AP24" s="215">
        <v>19</v>
      </c>
      <c r="AQ24" s="317" t="s">
        <v>18</v>
      </c>
      <c r="AR24" s="222">
        <v>43.771730367025285</v>
      </c>
      <c r="AS24" s="222">
        <v>97.70864040345586</v>
      </c>
      <c r="AT24" s="216" t="s">
        <v>4</v>
      </c>
      <c r="AU24" s="216" t="s">
        <v>4</v>
      </c>
      <c r="AV24" s="222">
        <v>0.21379991763905284</v>
      </c>
      <c r="AW24" s="222">
        <v>6.10790147222387</v>
      </c>
      <c r="AX24" s="222">
        <v>-0.3020721603440606</v>
      </c>
      <c r="AY24" s="216" t="s">
        <v>4</v>
      </c>
      <c r="AZ24" s="216" t="s">
        <v>4</v>
      </c>
      <c r="BA24" s="222">
        <v>147.5</v>
      </c>
    </row>
    <row r="25" spans="1:53" ht="24.75" customHeight="1">
      <c r="A25" s="252" t="s">
        <v>87</v>
      </c>
      <c r="B25" s="25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52" t="s">
        <v>87</v>
      </c>
      <c r="P25" s="253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52" t="s">
        <v>87</v>
      </c>
      <c r="AD25" s="253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8"/>
      <c r="AP25" s="252" t="s">
        <v>87</v>
      </c>
      <c r="AQ25" s="25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</row>
    <row r="26" spans="1:53" ht="17.25" customHeight="1" thickBot="1">
      <c r="A26" s="163"/>
      <c r="B26" s="174" t="s">
        <v>178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63"/>
      <c r="P26" s="174" t="s">
        <v>178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163"/>
      <c r="AD26" s="174" t="s">
        <v>178</v>
      </c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8"/>
      <c r="AP26" s="163"/>
      <c r="AQ26" s="174" t="s">
        <v>178</v>
      </c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</row>
    <row r="27" spans="1:53" ht="12" customHeight="1">
      <c r="A27" s="61"/>
      <c r="B27" s="323"/>
      <c r="C27" s="277" t="s">
        <v>131</v>
      </c>
      <c r="D27" s="277" t="s">
        <v>156</v>
      </c>
      <c r="E27" s="277" t="s">
        <v>157</v>
      </c>
      <c r="F27" s="277" t="s">
        <v>158</v>
      </c>
      <c r="G27" s="277" t="s">
        <v>133</v>
      </c>
      <c r="H27" s="277" t="s">
        <v>134</v>
      </c>
      <c r="I27" s="277" t="s">
        <v>135</v>
      </c>
      <c r="J27" s="277" t="s">
        <v>136</v>
      </c>
      <c r="K27" s="277" t="s">
        <v>137</v>
      </c>
      <c r="L27" s="277" t="s">
        <v>342</v>
      </c>
      <c r="M27" s="277" t="s">
        <v>138</v>
      </c>
      <c r="N27" s="277" t="s">
        <v>40</v>
      </c>
      <c r="O27" s="324"/>
      <c r="P27" s="325"/>
      <c r="Q27" s="277" t="s">
        <v>139</v>
      </c>
      <c r="R27" s="277" t="s">
        <v>207</v>
      </c>
      <c r="S27" s="277" t="s">
        <v>140</v>
      </c>
      <c r="T27" s="277"/>
      <c r="U27" s="277" t="s">
        <v>142</v>
      </c>
      <c r="V27" s="277" t="s">
        <v>143</v>
      </c>
      <c r="W27" s="277" t="s">
        <v>144</v>
      </c>
      <c r="X27" s="277" t="s">
        <v>19</v>
      </c>
      <c r="Y27" s="277" t="s">
        <v>145</v>
      </c>
      <c r="Z27" s="277" t="s">
        <v>146</v>
      </c>
      <c r="AA27" s="277" t="s">
        <v>147</v>
      </c>
      <c r="AB27" s="277" t="s">
        <v>148</v>
      </c>
      <c r="AC27" s="324"/>
      <c r="AD27" s="325"/>
      <c r="AE27" s="277" t="s">
        <v>213</v>
      </c>
      <c r="AF27" s="277" t="s">
        <v>149</v>
      </c>
      <c r="AG27" s="277" t="s">
        <v>150</v>
      </c>
      <c r="AH27" s="277" t="s">
        <v>151</v>
      </c>
      <c r="AI27" s="277" t="s">
        <v>152</v>
      </c>
      <c r="AJ27" s="277" t="s">
        <v>28</v>
      </c>
      <c r="AK27" s="277" t="s">
        <v>153</v>
      </c>
      <c r="AL27" s="277" t="s">
        <v>129</v>
      </c>
      <c r="AM27" s="277" t="s">
        <v>154</v>
      </c>
      <c r="AN27" s="277" t="s">
        <v>155</v>
      </c>
      <c r="AO27" s="323"/>
      <c r="AP27" s="324"/>
      <c r="AQ27" s="325"/>
      <c r="AR27" s="277" t="s">
        <v>89</v>
      </c>
      <c r="AS27" s="277" t="s">
        <v>90</v>
      </c>
      <c r="AT27" s="277" t="s">
        <v>91</v>
      </c>
      <c r="AU27" s="464" t="s">
        <v>92</v>
      </c>
      <c r="AV27" s="464" t="s">
        <v>93</v>
      </c>
      <c r="AW27" s="277" t="s">
        <v>40</v>
      </c>
      <c r="AX27" s="277" t="s">
        <v>94</v>
      </c>
      <c r="AY27" s="277" t="s">
        <v>95</v>
      </c>
      <c r="AZ27" s="277" t="s">
        <v>203</v>
      </c>
      <c r="BA27" s="311" t="s">
        <v>124</v>
      </c>
    </row>
    <row r="28" spans="1:53" ht="102.75" customHeight="1" thickBot="1">
      <c r="A28" s="63"/>
      <c r="B28" s="469" t="s">
        <v>33</v>
      </c>
      <c r="C28" s="276" t="s">
        <v>51</v>
      </c>
      <c r="D28" s="276" t="s">
        <v>52</v>
      </c>
      <c r="E28" s="276" t="s">
        <v>169</v>
      </c>
      <c r="F28" s="276" t="s">
        <v>53</v>
      </c>
      <c r="G28" s="276" t="s">
        <v>338</v>
      </c>
      <c r="H28" s="276" t="s">
        <v>205</v>
      </c>
      <c r="I28" s="276" t="s">
        <v>54</v>
      </c>
      <c r="J28" s="276" t="s">
        <v>55</v>
      </c>
      <c r="K28" s="276" t="s">
        <v>56</v>
      </c>
      <c r="L28" s="276" t="s">
        <v>347</v>
      </c>
      <c r="M28" s="276" t="s">
        <v>348</v>
      </c>
      <c r="N28" s="276" t="s">
        <v>57</v>
      </c>
      <c r="O28" s="326"/>
      <c r="P28" s="469" t="s">
        <v>33</v>
      </c>
      <c r="Q28" s="276" t="s">
        <v>353</v>
      </c>
      <c r="R28" s="276" t="s">
        <v>59</v>
      </c>
      <c r="S28" s="276" t="s">
        <v>60</v>
      </c>
      <c r="T28" s="276" t="s">
        <v>341</v>
      </c>
      <c r="U28" s="276" t="s">
        <v>62</v>
      </c>
      <c r="V28" s="276" t="s">
        <v>65</v>
      </c>
      <c r="W28" s="276" t="s">
        <v>63</v>
      </c>
      <c r="X28" s="327"/>
      <c r="Y28" s="276" t="s">
        <v>212</v>
      </c>
      <c r="Z28" s="276" t="s">
        <v>208</v>
      </c>
      <c r="AA28" s="276" t="s">
        <v>66</v>
      </c>
      <c r="AB28" s="276" t="s">
        <v>232</v>
      </c>
      <c r="AC28" s="326"/>
      <c r="AD28" s="469" t="s">
        <v>33</v>
      </c>
      <c r="AE28" s="276" t="s">
        <v>67</v>
      </c>
      <c r="AF28" s="276" t="s">
        <v>68</v>
      </c>
      <c r="AG28" s="276" t="s">
        <v>69</v>
      </c>
      <c r="AH28" s="276" t="s">
        <v>245</v>
      </c>
      <c r="AI28" s="276" t="s">
        <v>71</v>
      </c>
      <c r="AJ28" s="276"/>
      <c r="AK28" s="276" t="s">
        <v>72</v>
      </c>
      <c r="AL28" s="276" t="s">
        <v>130</v>
      </c>
      <c r="AM28" s="276" t="s">
        <v>73</v>
      </c>
      <c r="AN28" s="276" t="s">
        <v>74</v>
      </c>
      <c r="AO28" s="328" t="s">
        <v>0</v>
      </c>
      <c r="AP28" s="326"/>
      <c r="AQ28" s="469" t="s">
        <v>33</v>
      </c>
      <c r="AR28" s="276" t="s">
        <v>96</v>
      </c>
      <c r="AS28" s="276" t="s">
        <v>97</v>
      </c>
      <c r="AT28" s="276" t="s">
        <v>98</v>
      </c>
      <c r="AU28" s="276" t="s">
        <v>99</v>
      </c>
      <c r="AV28" s="276" t="s">
        <v>100</v>
      </c>
      <c r="AW28" s="276" t="s">
        <v>357</v>
      </c>
      <c r="AX28" s="276" t="s">
        <v>192</v>
      </c>
      <c r="AY28" s="276" t="s">
        <v>101</v>
      </c>
      <c r="AZ28" s="276" t="s">
        <v>358</v>
      </c>
      <c r="BA28" s="292" t="s">
        <v>125</v>
      </c>
    </row>
    <row r="29" spans="1:53" ht="12" customHeight="1">
      <c r="A29" s="199"/>
      <c r="B29" s="214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199"/>
      <c r="P29" s="214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199"/>
      <c r="AD29" s="214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8"/>
      <c r="AP29" s="199"/>
      <c r="AQ29" s="214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</row>
    <row r="30" spans="1:53" ht="12">
      <c r="A30" s="199">
        <v>20</v>
      </c>
      <c r="B30" s="313" t="s">
        <v>19</v>
      </c>
      <c r="C30" s="206">
        <v>0.022155489386346153</v>
      </c>
      <c r="D30" s="206" t="s">
        <v>4</v>
      </c>
      <c r="E30" s="206" t="s">
        <v>4</v>
      </c>
      <c r="F30" s="206">
        <v>0.24488795366395694</v>
      </c>
      <c r="G30" s="206" t="s">
        <v>4</v>
      </c>
      <c r="H30" s="206">
        <v>25.379268903886935</v>
      </c>
      <c r="I30" s="206">
        <v>2.0904185675206017</v>
      </c>
      <c r="J30" s="206" t="s">
        <v>4</v>
      </c>
      <c r="K30" s="206">
        <v>9.141089451115782</v>
      </c>
      <c r="L30" s="206">
        <v>37.90752332243073</v>
      </c>
      <c r="M30" s="206">
        <v>9.140827983145288</v>
      </c>
      <c r="N30" s="206">
        <v>2.3108895270580194</v>
      </c>
      <c r="O30" s="199">
        <v>20</v>
      </c>
      <c r="P30" s="313" t="s">
        <v>19</v>
      </c>
      <c r="Q30" s="206" t="s">
        <v>4</v>
      </c>
      <c r="R30" s="206">
        <v>0.15738482868303866</v>
      </c>
      <c r="S30" s="206">
        <v>0.0045486589034788695</v>
      </c>
      <c r="T30" s="206">
        <v>27.305608813217948</v>
      </c>
      <c r="U30" s="206">
        <v>8.23899612908856</v>
      </c>
      <c r="V30" s="206">
        <v>0.5399751533460018</v>
      </c>
      <c r="W30" s="206">
        <v>1.053930276811543</v>
      </c>
      <c r="X30" s="206">
        <v>1315.154586014618</v>
      </c>
      <c r="Y30" s="206">
        <v>20.60802331903492</v>
      </c>
      <c r="Z30" s="206">
        <v>260.30058077489156</v>
      </c>
      <c r="AA30" s="206" t="s">
        <v>4</v>
      </c>
      <c r="AB30" s="206">
        <v>63.489357889809874</v>
      </c>
      <c r="AC30" s="199">
        <v>20</v>
      </c>
      <c r="AD30" s="313" t="s">
        <v>19</v>
      </c>
      <c r="AE30" s="206">
        <v>7.944527431903869</v>
      </c>
      <c r="AF30" s="206" t="s">
        <v>4</v>
      </c>
      <c r="AG30" s="206">
        <v>0.437383733064322</v>
      </c>
      <c r="AH30" s="206">
        <v>93.60235950605838</v>
      </c>
      <c r="AI30" s="206" t="s">
        <v>4</v>
      </c>
      <c r="AJ30" s="206">
        <v>71.42183919291618</v>
      </c>
      <c r="AK30" s="206">
        <v>13.373336193258096</v>
      </c>
      <c r="AL30" s="206">
        <v>1.7036263277214305</v>
      </c>
      <c r="AM30" s="206">
        <v>26.36183266093806</v>
      </c>
      <c r="AN30" s="206">
        <v>12.38741339845418</v>
      </c>
      <c r="AO30" s="158" t="e">
        <f>#REF!</f>
        <v>#REF!</v>
      </c>
      <c r="AP30" s="199">
        <v>20</v>
      </c>
      <c r="AQ30" s="313" t="s">
        <v>19</v>
      </c>
      <c r="AR30" s="206">
        <v>2010.3252366846227</v>
      </c>
      <c r="AS30" s="206">
        <v>2519.112340375068</v>
      </c>
      <c r="AT30" s="206" t="s">
        <v>4</v>
      </c>
      <c r="AU30" s="206" t="s">
        <v>4</v>
      </c>
      <c r="AV30" s="206" t="s">
        <v>4</v>
      </c>
      <c r="AW30" s="206">
        <v>9958.074203603963</v>
      </c>
      <c r="AX30" s="206">
        <v>20.9645446892445</v>
      </c>
      <c r="AY30" s="206" t="s">
        <v>4</v>
      </c>
      <c r="AZ30" s="206">
        <v>576.2236746471024</v>
      </c>
      <c r="BA30" s="206">
        <v>15084.7</v>
      </c>
    </row>
    <row r="31" spans="1:53" s="15" customFormat="1" ht="24.75" customHeight="1">
      <c r="A31" s="199">
        <v>21</v>
      </c>
      <c r="B31" s="314" t="s">
        <v>201</v>
      </c>
      <c r="C31" s="206" t="s">
        <v>4</v>
      </c>
      <c r="D31" s="206" t="s">
        <v>4</v>
      </c>
      <c r="E31" s="206" t="s">
        <v>4</v>
      </c>
      <c r="F31" s="206" t="s">
        <v>4</v>
      </c>
      <c r="G31" s="206" t="s">
        <v>4</v>
      </c>
      <c r="H31" s="206" t="s">
        <v>4</v>
      </c>
      <c r="I31" s="206" t="s">
        <v>4</v>
      </c>
      <c r="J31" s="206" t="s">
        <v>4</v>
      </c>
      <c r="K31" s="206" t="s">
        <v>4</v>
      </c>
      <c r="L31" s="206" t="s">
        <v>4</v>
      </c>
      <c r="M31" s="206" t="s">
        <v>4</v>
      </c>
      <c r="N31" s="206" t="s">
        <v>4</v>
      </c>
      <c r="O31" s="199">
        <v>21</v>
      </c>
      <c r="P31" s="314" t="s">
        <v>201</v>
      </c>
      <c r="Q31" s="206" t="s">
        <v>4</v>
      </c>
      <c r="R31" s="206" t="s">
        <v>4</v>
      </c>
      <c r="S31" s="206" t="s">
        <v>4</v>
      </c>
      <c r="T31" s="206" t="s">
        <v>4</v>
      </c>
      <c r="U31" s="206" t="s">
        <v>4</v>
      </c>
      <c r="V31" s="206" t="s">
        <v>4</v>
      </c>
      <c r="W31" s="206" t="s">
        <v>4</v>
      </c>
      <c r="X31" s="206" t="s">
        <v>4</v>
      </c>
      <c r="Y31" s="206" t="s">
        <v>4</v>
      </c>
      <c r="Z31" s="206" t="s">
        <v>4</v>
      </c>
      <c r="AA31" s="206" t="s">
        <v>4</v>
      </c>
      <c r="AB31" s="206" t="s">
        <v>4</v>
      </c>
      <c r="AC31" s="199">
        <v>21</v>
      </c>
      <c r="AD31" s="314" t="s">
        <v>201</v>
      </c>
      <c r="AE31" s="206" t="s">
        <v>4</v>
      </c>
      <c r="AF31" s="206" t="s">
        <v>4</v>
      </c>
      <c r="AG31" s="206" t="s">
        <v>4</v>
      </c>
      <c r="AH31" s="206" t="s">
        <v>4</v>
      </c>
      <c r="AI31" s="206" t="s">
        <v>4</v>
      </c>
      <c r="AJ31" s="206" t="s">
        <v>4</v>
      </c>
      <c r="AK31" s="206" t="s">
        <v>4</v>
      </c>
      <c r="AL31" s="206" t="s">
        <v>4</v>
      </c>
      <c r="AM31" s="206" t="s">
        <v>4</v>
      </c>
      <c r="AN31" s="206" t="s">
        <v>4</v>
      </c>
      <c r="AO31" s="158" t="e">
        <f>#REF!</f>
        <v>#REF!</v>
      </c>
      <c r="AP31" s="199">
        <v>21</v>
      </c>
      <c r="AQ31" s="314" t="s">
        <v>201</v>
      </c>
      <c r="AR31" s="206" t="s">
        <v>4</v>
      </c>
      <c r="AS31" s="206" t="s">
        <v>4</v>
      </c>
      <c r="AT31" s="206" t="s">
        <v>4</v>
      </c>
      <c r="AU31" s="206" t="s">
        <v>4</v>
      </c>
      <c r="AV31" s="206" t="s">
        <v>4</v>
      </c>
      <c r="AW31" s="206" t="s">
        <v>4</v>
      </c>
      <c r="AX31" s="206" t="s">
        <v>4</v>
      </c>
      <c r="AY31" s="206" t="s">
        <v>4</v>
      </c>
      <c r="AZ31" s="206" t="s">
        <v>4</v>
      </c>
      <c r="BA31" s="206" t="s">
        <v>4</v>
      </c>
    </row>
    <row r="32" spans="1:53" ht="24.75" customHeight="1">
      <c r="A32" s="199">
        <v>22</v>
      </c>
      <c r="B32" s="314" t="s">
        <v>20</v>
      </c>
      <c r="C32" s="206" t="s">
        <v>4</v>
      </c>
      <c r="D32" s="206" t="s">
        <v>4</v>
      </c>
      <c r="E32" s="206" t="s">
        <v>4</v>
      </c>
      <c r="F32" s="206" t="s">
        <v>4</v>
      </c>
      <c r="G32" s="206" t="s">
        <v>4</v>
      </c>
      <c r="H32" s="206" t="s">
        <v>4</v>
      </c>
      <c r="I32" s="206" t="s">
        <v>4</v>
      </c>
      <c r="J32" s="206" t="s">
        <v>4</v>
      </c>
      <c r="K32" s="206" t="s">
        <v>4</v>
      </c>
      <c r="L32" s="206" t="s">
        <v>4</v>
      </c>
      <c r="M32" s="206" t="s">
        <v>4</v>
      </c>
      <c r="N32" s="206" t="s">
        <v>4</v>
      </c>
      <c r="O32" s="199">
        <v>22</v>
      </c>
      <c r="P32" s="314" t="s">
        <v>20</v>
      </c>
      <c r="Q32" s="206" t="s">
        <v>4</v>
      </c>
      <c r="R32" s="206" t="s">
        <v>4</v>
      </c>
      <c r="S32" s="206" t="s">
        <v>4</v>
      </c>
      <c r="T32" s="206" t="s">
        <v>4</v>
      </c>
      <c r="U32" s="206" t="s">
        <v>4</v>
      </c>
      <c r="V32" s="206" t="s">
        <v>4</v>
      </c>
      <c r="W32" s="206" t="s">
        <v>4</v>
      </c>
      <c r="X32" s="206" t="s">
        <v>4</v>
      </c>
      <c r="Y32" s="206" t="s">
        <v>4</v>
      </c>
      <c r="Z32" s="206" t="s">
        <v>4</v>
      </c>
      <c r="AA32" s="206" t="s">
        <v>4</v>
      </c>
      <c r="AB32" s="206" t="s">
        <v>4</v>
      </c>
      <c r="AC32" s="199">
        <v>22</v>
      </c>
      <c r="AD32" s="314" t="s">
        <v>20</v>
      </c>
      <c r="AE32" s="206" t="s">
        <v>4</v>
      </c>
      <c r="AF32" s="206" t="s">
        <v>4</v>
      </c>
      <c r="AG32" s="206" t="s">
        <v>4</v>
      </c>
      <c r="AH32" s="206" t="s">
        <v>4</v>
      </c>
      <c r="AI32" s="206" t="s">
        <v>4</v>
      </c>
      <c r="AJ32" s="206" t="s">
        <v>4</v>
      </c>
      <c r="AK32" s="206" t="s">
        <v>4</v>
      </c>
      <c r="AL32" s="206" t="s">
        <v>4</v>
      </c>
      <c r="AM32" s="206" t="s">
        <v>4</v>
      </c>
      <c r="AN32" s="206" t="s">
        <v>4</v>
      </c>
      <c r="AO32" s="158" t="e">
        <f>#REF!</f>
        <v>#REF!</v>
      </c>
      <c r="AP32" s="199">
        <v>22</v>
      </c>
      <c r="AQ32" s="314" t="s">
        <v>20</v>
      </c>
      <c r="AR32" s="206" t="s">
        <v>4</v>
      </c>
      <c r="AS32" s="206" t="s">
        <v>4</v>
      </c>
      <c r="AT32" s="206" t="s">
        <v>4</v>
      </c>
      <c r="AU32" s="206" t="s">
        <v>4</v>
      </c>
      <c r="AV32" s="206" t="s">
        <v>4</v>
      </c>
      <c r="AW32" s="206" t="s">
        <v>4</v>
      </c>
      <c r="AX32" s="206" t="s">
        <v>4</v>
      </c>
      <c r="AY32" s="206" t="s">
        <v>4</v>
      </c>
      <c r="AZ32" s="206" t="s">
        <v>4</v>
      </c>
      <c r="BA32" s="206" t="s">
        <v>4</v>
      </c>
    </row>
    <row r="33" spans="1:53" ht="24" customHeight="1">
      <c r="A33" s="199">
        <v>23</v>
      </c>
      <c r="B33" s="314" t="s">
        <v>21</v>
      </c>
      <c r="C33" s="206" t="s">
        <v>4</v>
      </c>
      <c r="D33" s="206" t="s">
        <v>4</v>
      </c>
      <c r="E33" s="206" t="s">
        <v>4</v>
      </c>
      <c r="F33" s="206" t="s">
        <v>4</v>
      </c>
      <c r="G33" s="206" t="s">
        <v>4</v>
      </c>
      <c r="H33" s="206" t="s">
        <v>4</v>
      </c>
      <c r="I33" s="206" t="s">
        <v>4</v>
      </c>
      <c r="J33" s="206" t="s">
        <v>4</v>
      </c>
      <c r="K33" s="206" t="s">
        <v>4</v>
      </c>
      <c r="L33" s="206" t="s">
        <v>4</v>
      </c>
      <c r="M33" s="206" t="s">
        <v>4</v>
      </c>
      <c r="N33" s="206" t="s">
        <v>4</v>
      </c>
      <c r="O33" s="199">
        <v>23</v>
      </c>
      <c r="P33" s="314" t="s">
        <v>21</v>
      </c>
      <c r="Q33" s="206" t="s">
        <v>4</v>
      </c>
      <c r="R33" s="206" t="s">
        <v>4</v>
      </c>
      <c r="S33" s="206" t="s">
        <v>4</v>
      </c>
      <c r="T33" s="206" t="s">
        <v>4</v>
      </c>
      <c r="U33" s="206" t="s">
        <v>4</v>
      </c>
      <c r="V33" s="206" t="s">
        <v>4</v>
      </c>
      <c r="W33" s="206" t="s">
        <v>4</v>
      </c>
      <c r="X33" s="206" t="s">
        <v>4</v>
      </c>
      <c r="Y33" s="206" t="s">
        <v>4</v>
      </c>
      <c r="Z33" s="206" t="s">
        <v>4</v>
      </c>
      <c r="AA33" s="206" t="s">
        <v>4</v>
      </c>
      <c r="AB33" s="206" t="s">
        <v>4</v>
      </c>
      <c r="AC33" s="199">
        <v>23</v>
      </c>
      <c r="AD33" s="314" t="s">
        <v>21</v>
      </c>
      <c r="AE33" s="206" t="s">
        <v>4</v>
      </c>
      <c r="AF33" s="206" t="s">
        <v>4</v>
      </c>
      <c r="AG33" s="206" t="s">
        <v>4</v>
      </c>
      <c r="AH33" s="206" t="s">
        <v>4</v>
      </c>
      <c r="AI33" s="206" t="s">
        <v>4</v>
      </c>
      <c r="AJ33" s="206" t="s">
        <v>4</v>
      </c>
      <c r="AK33" s="206" t="s">
        <v>4</v>
      </c>
      <c r="AL33" s="206" t="s">
        <v>4</v>
      </c>
      <c r="AM33" s="206" t="s">
        <v>4</v>
      </c>
      <c r="AN33" s="206" t="s">
        <v>4</v>
      </c>
      <c r="AO33" s="158" t="e">
        <f>#REF!</f>
        <v>#REF!</v>
      </c>
      <c r="AP33" s="199">
        <v>23</v>
      </c>
      <c r="AQ33" s="314" t="s">
        <v>21</v>
      </c>
      <c r="AR33" s="206" t="s">
        <v>4</v>
      </c>
      <c r="AS33" s="206">
        <v>98.4</v>
      </c>
      <c r="AT33" s="206" t="s">
        <v>4</v>
      </c>
      <c r="AU33" s="206" t="s">
        <v>4</v>
      </c>
      <c r="AV33" s="206" t="s">
        <v>4</v>
      </c>
      <c r="AW33" s="206" t="s">
        <v>4</v>
      </c>
      <c r="AX33" s="206" t="s">
        <v>4</v>
      </c>
      <c r="AY33" s="206" t="s">
        <v>4</v>
      </c>
      <c r="AZ33" s="206" t="s">
        <v>4</v>
      </c>
      <c r="BA33" s="206">
        <v>98.4</v>
      </c>
    </row>
    <row r="34" spans="1:53" s="15" customFormat="1" ht="24">
      <c r="A34" s="199">
        <v>24</v>
      </c>
      <c r="B34" s="314" t="s">
        <v>22</v>
      </c>
      <c r="C34" s="206">
        <v>11.79447429017427</v>
      </c>
      <c r="D34" s="206">
        <v>0.039148353435561306</v>
      </c>
      <c r="E34" s="206">
        <v>0.17122828338495508</v>
      </c>
      <c r="F34" s="206">
        <v>0.00028038928607117703</v>
      </c>
      <c r="G34" s="206">
        <v>0.0025132351304281643</v>
      </c>
      <c r="H34" s="206">
        <v>8.346921371022054</v>
      </c>
      <c r="I34" s="206">
        <v>0.43217591398899974</v>
      </c>
      <c r="J34" s="206">
        <v>0.007813298929616484</v>
      </c>
      <c r="K34" s="206">
        <v>0.043654452551906114</v>
      </c>
      <c r="L34" s="206">
        <v>0.9100629341799135</v>
      </c>
      <c r="M34" s="206">
        <v>0.5064795152020517</v>
      </c>
      <c r="N34" s="206">
        <v>0.07914077676666781</v>
      </c>
      <c r="O34" s="199">
        <v>24</v>
      </c>
      <c r="P34" s="314" t="s">
        <v>22</v>
      </c>
      <c r="Q34" s="206" t="s">
        <v>4</v>
      </c>
      <c r="R34" s="206">
        <v>0.007130221742907074</v>
      </c>
      <c r="S34" s="206">
        <v>0.00046013153334982596</v>
      </c>
      <c r="T34" s="206">
        <v>0.32374886229780464</v>
      </c>
      <c r="U34" s="206" t="s">
        <v>4</v>
      </c>
      <c r="V34" s="206">
        <v>0.08590364151011924</v>
      </c>
      <c r="W34" s="206">
        <v>8.296196516455286E-05</v>
      </c>
      <c r="X34" s="206">
        <v>3.3224858680591884</v>
      </c>
      <c r="Y34" s="206">
        <v>0.9182461213757127</v>
      </c>
      <c r="Z34" s="206">
        <v>9.089278483675262</v>
      </c>
      <c r="AA34" s="206">
        <v>0.06975788412141608</v>
      </c>
      <c r="AB34" s="206">
        <v>5.3967675306836105</v>
      </c>
      <c r="AC34" s="199">
        <v>24</v>
      </c>
      <c r="AD34" s="314" t="s">
        <v>22</v>
      </c>
      <c r="AE34" s="206">
        <v>0.8582137720275319</v>
      </c>
      <c r="AF34" s="206">
        <v>1.0706499757523344</v>
      </c>
      <c r="AG34" s="206">
        <v>0.27118739376201134</v>
      </c>
      <c r="AH34" s="206">
        <v>1.7027707842990445</v>
      </c>
      <c r="AI34" s="206">
        <v>5.979458750836028</v>
      </c>
      <c r="AJ34" s="206">
        <v>1.5979921420691676</v>
      </c>
      <c r="AK34" s="206">
        <v>1.0378872797112828</v>
      </c>
      <c r="AL34" s="206">
        <v>0.1560500038021472</v>
      </c>
      <c r="AM34" s="206">
        <v>0.043456149917104454</v>
      </c>
      <c r="AN34" s="206">
        <v>0.3979413305071589</v>
      </c>
      <c r="AO34" s="158" t="e">
        <f>#REF!</f>
        <v>#REF!</v>
      </c>
      <c r="AP34" s="199">
        <v>24</v>
      </c>
      <c r="AQ34" s="314" t="s">
        <v>22</v>
      </c>
      <c r="AR34" s="206">
        <v>54.66338467093216</v>
      </c>
      <c r="AS34" s="206">
        <v>175.4655839378441</v>
      </c>
      <c r="AT34" s="206" t="s">
        <v>4</v>
      </c>
      <c r="AU34" s="206" t="s">
        <v>4</v>
      </c>
      <c r="AV34" s="206" t="s">
        <v>4</v>
      </c>
      <c r="AW34" s="206">
        <v>1.8109904499032559</v>
      </c>
      <c r="AX34" s="206">
        <v>0.16004094132049826</v>
      </c>
      <c r="AY34" s="206" t="s">
        <v>4</v>
      </c>
      <c r="AZ34" s="472" t="s">
        <v>4</v>
      </c>
      <c r="BA34" s="206">
        <v>232.09999999999997</v>
      </c>
    </row>
    <row r="35" spans="1:53" ht="24.75" customHeight="1">
      <c r="A35" s="199">
        <v>25</v>
      </c>
      <c r="B35" s="314" t="s">
        <v>23</v>
      </c>
      <c r="C35" s="206">
        <v>13.242790007762215</v>
      </c>
      <c r="D35" s="206">
        <v>0.14720276734576868</v>
      </c>
      <c r="E35" s="206">
        <v>0.5275380506844896</v>
      </c>
      <c r="F35" s="206">
        <v>1.22316123783203</v>
      </c>
      <c r="G35" s="206">
        <v>0.11623013823221379</v>
      </c>
      <c r="H35" s="206">
        <v>4.061974489665986</v>
      </c>
      <c r="I35" s="206">
        <v>1.2429572873886756</v>
      </c>
      <c r="J35" s="206">
        <v>0.17032902049096343</v>
      </c>
      <c r="K35" s="206">
        <v>0.11345513258960538</v>
      </c>
      <c r="L35" s="206">
        <v>1.448288931246061</v>
      </c>
      <c r="M35" s="206">
        <v>2.8436770216569713</v>
      </c>
      <c r="N35" s="206">
        <v>2.0781565774284174</v>
      </c>
      <c r="O35" s="199">
        <v>25</v>
      </c>
      <c r="P35" s="314" t="s">
        <v>23</v>
      </c>
      <c r="Q35" s="206">
        <v>0.15649620339039486</v>
      </c>
      <c r="R35" s="206">
        <v>0.10658507758264582</v>
      </c>
      <c r="S35" s="206">
        <v>0.021984698589716346</v>
      </c>
      <c r="T35" s="206">
        <v>1.704906155796622</v>
      </c>
      <c r="U35" s="206">
        <v>0.8663473606655322</v>
      </c>
      <c r="V35" s="206">
        <v>1.9250857084021842</v>
      </c>
      <c r="W35" s="206">
        <v>0.07860764798542864</v>
      </c>
      <c r="X35" s="206">
        <v>14.545175243993603</v>
      </c>
      <c r="Y35" s="206">
        <v>2.227725372490576</v>
      </c>
      <c r="Z35" s="206">
        <v>7.660648471163059</v>
      </c>
      <c r="AA35" s="206">
        <v>0.27676216019259675</v>
      </c>
      <c r="AB35" s="206">
        <v>1.7157275202516893</v>
      </c>
      <c r="AC35" s="199">
        <v>25</v>
      </c>
      <c r="AD35" s="314" t="s">
        <v>23</v>
      </c>
      <c r="AE35" s="206">
        <v>6.102124980379785</v>
      </c>
      <c r="AF35" s="206">
        <v>1.3433586716142452</v>
      </c>
      <c r="AG35" s="206">
        <v>0.05442512648644316</v>
      </c>
      <c r="AH35" s="206">
        <v>1.9997957000415683</v>
      </c>
      <c r="AI35" s="206">
        <v>1.9973727458524433</v>
      </c>
      <c r="AJ35" s="206">
        <v>0.9057811988132728</v>
      </c>
      <c r="AK35" s="206">
        <v>1.274450824143033</v>
      </c>
      <c r="AL35" s="206">
        <v>0.21659905168024565</v>
      </c>
      <c r="AM35" s="206">
        <v>0.7298963680164356</v>
      </c>
      <c r="AN35" s="206">
        <v>0.21121350496629565</v>
      </c>
      <c r="AO35" s="158" t="e">
        <f>#REF!</f>
        <v>#REF!</v>
      </c>
      <c r="AP35" s="199">
        <v>25</v>
      </c>
      <c r="AQ35" s="314" t="s">
        <v>23</v>
      </c>
      <c r="AR35" s="206">
        <v>73.33692543918289</v>
      </c>
      <c r="AS35" s="206">
        <v>591.9</v>
      </c>
      <c r="AT35" s="206" t="s">
        <v>4</v>
      </c>
      <c r="AU35" s="206" t="s">
        <v>4</v>
      </c>
      <c r="AV35" s="206">
        <v>55.86486700407973</v>
      </c>
      <c r="AW35" s="206">
        <v>217.9647651886667</v>
      </c>
      <c r="AX35" s="206">
        <v>2.723070011296703</v>
      </c>
      <c r="AY35" s="206" t="s">
        <v>4</v>
      </c>
      <c r="AZ35" s="206">
        <v>400.510372356774</v>
      </c>
      <c r="BA35" s="206">
        <v>1342.3</v>
      </c>
    </row>
    <row r="36" spans="1:53" s="15" customFormat="1" ht="12">
      <c r="A36" s="199">
        <v>26</v>
      </c>
      <c r="B36" s="313" t="s">
        <v>24</v>
      </c>
      <c r="C36" s="206">
        <v>6.832768919720839</v>
      </c>
      <c r="D36" s="206">
        <v>0.7873291652645721</v>
      </c>
      <c r="E36" s="206">
        <v>0.5548098506562983</v>
      </c>
      <c r="F36" s="206">
        <v>0.6204021496386936</v>
      </c>
      <c r="G36" s="206">
        <v>0.13891777326228563</v>
      </c>
      <c r="H36" s="206">
        <v>43.80151893547936</v>
      </c>
      <c r="I36" s="206">
        <v>7.246697835996776</v>
      </c>
      <c r="J36" s="206">
        <v>0.08276222813513252</v>
      </c>
      <c r="K36" s="206">
        <v>0.6067698870093371</v>
      </c>
      <c r="L36" s="206">
        <v>13.793650467530938</v>
      </c>
      <c r="M36" s="206">
        <v>55.42901627391576</v>
      </c>
      <c r="N36" s="206">
        <v>0.06172408468736653</v>
      </c>
      <c r="O36" s="199">
        <v>26</v>
      </c>
      <c r="P36" s="313" t="s">
        <v>24</v>
      </c>
      <c r="Q36" s="206">
        <v>0.6233757592694086</v>
      </c>
      <c r="R36" s="206">
        <v>0.8086553346247416</v>
      </c>
      <c r="S36" s="206">
        <v>0.025351982336544666</v>
      </c>
      <c r="T36" s="206">
        <v>2.652624378033132</v>
      </c>
      <c r="U36" s="206">
        <v>1.273671489687202</v>
      </c>
      <c r="V36" s="206">
        <v>0.7680635943724972</v>
      </c>
      <c r="W36" s="206">
        <v>0.3619596354331848</v>
      </c>
      <c r="X36" s="206">
        <v>116.32508803718879</v>
      </c>
      <c r="Y36" s="206">
        <v>19.8631769817007</v>
      </c>
      <c r="Z36" s="206">
        <v>44.830293259302344</v>
      </c>
      <c r="AA36" s="206">
        <v>0.3144879623587159</v>
      </c>
      <c r="AB36" s="206">
        <v>13.455063331250658</v>
      </c>
      <c r="AC36" s="199">
        <v>26</v>
      </c>
      <c r="AD36" s="313" t="s">
        <v>24</v>
      </c>
      <c r="AE36" s="206">
        <v>18.71873167078971</v>
      </c>
      <c r="AF36" s="206">
        <v>128.72344077817297</v>
      </c>
      <c r="AG36" s="206">
        <v>1.308195184297395</v>
      </c>
      <c r="AH36" s="206">
        <v>98.57542957551985</v>
      </c>
      <c r="AI36" s="206">
        <v>97.78981719863557</v>
      </c>
      <c r="AJ36" s="206">
        <v>3.381262709521332</v>
      </c>
      <c r="AK36" s="206">
        <v>4.529264127316115</v>
      </c>
      <c r="AL36" s="206">
        <v>17.073842464265017</v>
      </c>
      <c r="AM36" s="206">
        <v>6.133832253263343</v>
      </c>
      <c r="AN36" s="206">
        <v>9.012352673601054</v>
      </c>
      <c r="AO36" s="158" t="e">
        <f>#REF!</f>
        <v>#REF!</v>
      </c>
      <c r="AP36" s="199">
        <v>26</v>
      </c>
      <c r="AQ36" s="313" t="s">
        <v>24</v>
      </c>
      <c r="AR36" s="206">
        <v>716.5053717256693</v>
      </c>
      <c r="AS36" s="206">
        <v>2257.951327421968</v>
      </c>
      <c r="AT36" s="206" t="s">
        <v>4</v>
      </c>
      <c r="AU36" s="206" t="s">
        <v>4</v>
      </c>
      <c r="AV36" s="206">
        <v>13.86080082714763</v>
      </c>
      <c r="AW36" s="206">
        <v>656.7996558371989</v>
      </c>
      <c r="AX36" s="206">
        <v>5.397306261647148</v>
      </c>
      <c r="AY36" s="206" t="s">
        <v>4</v>
      </c>
      <c r="AZ36" s="206">
        <v>149.68553792636953</v>
      </c>
      <c r="BA36" s="206">
        <v>3800.2000000000007</v>
      </c>
    </row>
    <row r="37" spans="1:53" ht="12" customHeight="1">
      <c r="A37" s="199">
        <v>27</v>
      </c>
      <c r="B37" s="314" t="s">
        <v>25</v>
      </c>
      <c r="C37" s="206">
        <v>0.008316816653447223</v>
      </c>
      <c r="D37" s="206">
        <v>0.0013605815764229686</v>
      </c>
      <c r="E37" s="206">
        <v>0.0008381444137600242</v>
      </c>
      <c r="F37" s="206">
        <v>0.011699803093094718</v>
      </c>
      <c r="G37" s="206">
        <v>0.0018712638870569235</v>
      </c>
      <c r="H37" s="206">
        <v>0.29466257679916863</v>
      </c>
      <c r="I37" s="206">
        <v>0.003754430143614892</v>
      </c>
      <c r="J37" s="206">
        <v>0.0017767633820626706</v>
      </c>
      <c r="K37" s="206">
        <v>0.01005953422905402</v>
      </c>
      <c r="L37" s="206">
        <v>0.1203292610170607</v>
      </c>
      <c r="M37" s="206">
        <v>0.021653965880610405</v>
      </c>
      <c r="N37" s="206">
        <v>0.0009353720831777075</v>
      </c>
      <c r="O37" s="199">
        <v>27</v>
      </c>
      <c r="P37" s="314" t="s">
        <v>25</v>
      </c>
      <c r="Q37" s="206" t="s">
        <v>4</v>
      </c>
      <c r="R37" s="206">
        <v>0.009277366922147241</v>
      </c>
      <c r="S37" s="206">
        <v>0.00048023264846549683</v>
      </c>
      <c r="T37" s="206">
        <v>0.08034975057615898</v>
      </c>
      <c r="U37" s="206">
        <v>0.07411709644310924</v>
      </c>
      <c r="V37" s="206">
        <v>0.002956013132004334</v>
      </c>
      <c r="W37" s="206">
        <v>0.009403144144819676</v>
      </c>
      <c r="X37" s="206">
        <v>0.0024937936405932185</v>
      </c>
      <c r="Y37" s="206">
        <v>0.09812260919379129</v>
      </c>
      <c r="Z37" s="206">
        <v>0.13951627223343527</v>
      </c>
      <c r="AA37" s="206">
        <v>0.03031347066721016</v>
      </c>
      <c r="AB37" s="206">
        <v>0.17292024337081793</v>
      </c>
      <c r="AC37" s="199">
        <v>27</v>
      </c>
      <c r="AD37" s="314" t="s">
        <v>25</v>
      </c>
      <c r="AE37" s="206">
        <v>0.3008925351082338</v>
      </c>
      <c r="AF37" s="206">
        <v>0.12244111895554745</v>
      </c>
      <c r="AG37" s="206">
        <v>19.86112581182347</v>
      </c>
      <c r="AH37" s="206">
        <v>0.041254105336675846</v>
      </c>
      <c r="AI37" s="206">
        <v>0.10933721172839558</v>
      </c>
      <c r="AJ37" s="206">
        <v>0.07165769497853262</v>
      </c>
      <c r="AK37" s="206" t="s">
        <v>4</v>
      </c>
      <c r="AL37" s="206">
        <v>0.0589681830747696</v>
      </c>
      <c r="AM37" s="206">
        <v>0.10497213558149499</v>
      </c>
      <c r="AN37" s="206">
        <v>0.023688474093728193</v>
      </c>
      <c r="AO37" s="158" t="e">
        <f>#REF!</f>
        <v>#REF!</v>
      </c>
      <c r="AP37" s="199">
        <v>27</v>
      </c>
      <c r="AQ37" s="314" t="s">
        <v>25</v>
      </c>
      <c r="AR37" s="206">
        <v>21.791576854640326</v>
      </c>
      <c r="AS37" s="206">
        <v>605.115711382371</v>
      </c>
      <c r="AT37" s="206" t="s">
        <v>4</v>
      </c>
      <c r="AU37" s="206" t="s">
        <v>4</v>
      </c>
      <c r="AV37" s="206" t="s">
        <v>4</v>
      </c>
      <c r="AW37" s="206">
        <v>12.897859730883145</v>
      </c>
      <c r="AX37" s="206" t="s">
        <v>4</v>
      </c>
      <c r="AY37" s="206" t="s">
        <v>4</v>
      </c>
      <c r="AZ37" s="206">
        <v>5.694852032105532</v>
      </c>
      <c r="BA37" s="206">
        <v>645.5000000000001</v>
      </c>
    </row>
    <row r="38" spans="1:53" ht="48.75" customHeight="1">
      <c r="A38" s="199">
        <v>28</v>
      </c>
      <c r="B38" s="314" t="s">
        <v>242</v>
      </c>
      <c r="C38" s="206">
        <v>1.756055712063512</v>
      </c>
      <c r="D38" s="206">
        <v>6.312655105491564</v>
      </c>
      <c r="E38" s="206">
        <v>4.791500846653057</v>
      </c>
      <c r="F38" s="206" t="s">
        <v>4</v>
      </c>
      <c r="G38" s="206">
        <v>0.23808910016445292</v>
      </c>
      <c r="H38" s="206">
        <v>9.062599495981297</v>
      </c>
      <c r="I38" s="206">
        <v>2.4436572242779455</v>
      </c>
      <c r="J38" s="206">
        <v>0.1139327740378729</v>
      </c>
      <c r="K38" s="206">
        <v>2.2730432106032996</v>
      </c>
      <c r="L38" s="206">
        <v>1.762132555942516</v>
      </c>
      <c r="M38" s="206">
        <v>8.46042989624059</v>
      </c>
      <c r="N38" s="206">
        <v>0.8980430104075955</v>
      </c>
      <c r="O38" s="199">
        <v>28</v>
      </c>
      <c r="P38" s="314" t="s">
        <v>242</v>
      </c>
      <c r="Q38" s="206" t="s">
        <v>4</v>
      </c>
      <c r="R38" s="206">
        <v>0.5165356044960666</v>
      </c>
      <c r="S38" s="206">
        <v>0.013447799132386666</v>
      </c>
      <c r="T38" s="206" t="s">
        <v>4</v>
      </c>
      <c r="U38" s="206">
        <v>1.3108998361824291</v>
      </c>
      <c r="V38" s="206" t="s">
        <v>4</v>
      </c>
      <c r="W38" s="206">
        <v>0.7178419282203509</v>
      </c>
      <c r="X38" s="206">
        <v>6.931330467769368</v>
      </c>
      <c r="Y38" s="206">
        <v>8.151621977921321</v>
      </c>
      <c r="Z38" s="206">
        <v>15.338899090070962</v>
      </c>
      <c r="AA38" s="206">
        <v>0.2635752911675517</v>
      </c>
      <c r="AB38" s="206">
        <v>13.417687262137656</v>
      </c>
      <c r="AC38" s="199">
        <v>28</v>
      </c>
      <c r="AD38" s="314" t="s">
        <v>242</v>
      </c>
      <c r="AE38" s="206">
        <v>19.076018982944497</v>
      </c>
      <c r="AF38" s="206">
        <v>3.077391776291305</v>
      </c>
      <c r="AG38" s="206" t="s">
        <v>4</v>
      </c>
      <c r="AH38" s="206">
        <v>29.10046790898894</v>
      </c>
      <c r="AI38" s="206">
        <v>0.877699998996343</v>
      </c>
      <c r="AJ38" s="206">
        <v>5.312773160380538</v>
      </c>
      <c r="AK38" s="206">
        <v>7.512118221376318</v>
      </c>
      <c r="AL38" s="206">
        <v>2.4025601283897955</v>
      </c>
      <c r="AM38" s="206">
        <v>9.553992320089755</v>
      </c>
      <c r="AN38" s="206">
        <v>0.10018990439863147</v>
      </c>
      <c r="AO38" s="158" t="e">
        <f>#REF!</f>
        <v>#REF!</v>
      </c>
      <c r="AP38" s="199">
        <v>28</v>
      </c>
      <c r="AQ38" s="314" t="s">
        <v>242</v>
      </c>
      <c r="AR38" s="206">
        <v>161.7874215651824</v>
      </c>
      <c r="AS38" s="206">
        <v>399.0663797723545</v>
      </c>
      <c r="AT38" s="206">
        <v>59.72250529130223</v>
      </c>
      <c r="AU38" s="206" t="s">
        <v>4</v>
      </c>
      <c r="AV38" s="206">
        <v>347.9480345006209</v>
      </c>
      <c r="AW38" s="206">
        <v>154.70982630363775</v>
      </c>
      <c r="AX38" s="206">
        <v>0.1662598389643022</v>
      </c>
      <c r="AY38" s="206" t="s">
        <v>4</v>
      </c>
      <c r="AZ38" s="206" t="s">
        <v>4</v>
      </c>
      <c r="BA38" s="206">
        <v>1123.4004272720622</v>
      </c>
    </row>
    <row r="39" spans="1:53" ht="24.75" customHeight="1">
      <c r="A39" s="199">
        <v>29</v>
      </c>
      <c r="B39" s="315" t="s">
        <v>27</v>
      </c>
      <c r="C39" s="206" t="s">
        <v>4</v>
      </c>
      <c r="D39" s="206" t="s">
        <v>4</v>
      </c>
      <c r="E39" s="206" t="s">
        <v>4</v>
      </c>
      <c r="F39" s="206" t="s">
        <v>4</v>
      </c>
      <c r="G39" s="206" t="s">
        <v>4</v>
      </c>
      <c r="H39" s="206" t="s">
        <v>4</v>
      </c>
      <c r="I39" s="206" t="s">
        <v>4</v>
      </c>
      <c r="J39" s="206" t="s">
        <v>4</v>
      </c>
      <c r="K39" s="206" t="s">
        <v>4</v>
      </c>
      <c r="L39" s="206" t="s">
        <v>4</v>
      </c>
      <c r="M39" s="206" t="s">
        <v>4</v>
      </c>
      <c r="N39" s="206" t="s">
        <v>4</v>
      </c>
      <c r="O39" s="199">
        <v>29</v>
      </c>
      <c r="P39" s="315" t="s">
        <v>27</v>
      </c>
      <c r="Q39" s="206" t="s">
        <v>4</v>
      </c>
      <c r="R39" s="206" t="s">
        <v>4</v>
      </c>
      <c r="S39" s="206" t="s">
        <v>4</v>
      </c>
      <c r="T39" s="206" t="s">
        <v>4</v>
      </c>
      <c r="U39" s="206" t="s">
        <v>4</v>
      </c>
      <c r="V39" s="206" t="s">
        <v>4</v>
      </c>
      <c r="W39" s="206" t="s">
        <v>4</v>
      </c>
      <c r="X39" s="206" t="s">
        <v>4</v>
      </c>
      <c r="Y39" s="206" t="s">
        <v>4</v>
      </c>
      <c r="Z39" s="206" t="s">
        <v>4</v>
      </c>
      <c r="AA39" s="206" t="s">
        <v>4</v>
      </c>
      <c r="AB39" s="206" t="s">
        <v>4</v>
      </c>
      <c r="AC39" s="199">
        <v>29</v>
      </c>
      <c r="AD39" s="315" t="s">
        <v>27</v>
      </c>
      <c r="AE39" s="206" t="s">
        <v>4</v>
      </c>
      <c r="AF39" s="206" t="s">
        <v>4</v>
      </c>
      <c r="AG39" s="206" t="s">
        <v>4</v>
      </c>
      <c r="AH39" s="206" t="s">
        <v>4</v>
      </c>
      <c r="AI39" s="206" t="s">
        <v>4</v>
      </c>
      <c r="AJ39" s="206" t="s">
        <v>4</v>
      </c>
      <c r="AK39" s="206" t="s">
        <v>4</v>
      </c>
      <c r="AL39" s="206" t="s">
        <v>4</v>
      </c>
      <c r="AM39" s="206" t="s">
        <v>4</v>
      </c>
      <c r="AN39" s="206" t="s">
        <v>4</v>
      </c>
      <c r="AO39" s="158" t="e">
        <f>#REF!</f>
        <v>#REF!</v>
      </c>
      <c r="AP39" s="199">
        <v>29</v>
      </c>
      <c r="AQ39" s="315" t="s">
        <v>27</v>
      </c>
      <c r="AR39" s="206" t="s">
        <v>4</v>
      </c>
      <c r="AS39" s="206">
        <v>15.4</v>
      </c>
      <c r="AT39" s="206" t="s">
        <v>4</v>
      </c>
      <c r="AU39" s="206" t="s">
        <v>4</v>
      </c>
      <c r="AV39" s="206" t="s">
        <v>4</v>
      </c>
      <c r="AW39" s="206" t="s">
        <v>4</v>
      </c>
      <c r="AX39" s="206" t="s">
        <v>4</v>
      </c>
      <c r="AY39" s="206" t="s">
        <v>4</v>
      </c>
      <c r="AZ39" s="206">
        <v>63.400000000000006</v>
      </c>
      <c r="BA39" s="206">
        <v>78.80000000000001</v>
      </c>
    </row>
    <row r="40" spans="1:53" s="15" customFormat="1" ht="12">
      <c r="A40" s="199">
        <v>30</v>
      </c>
      <c r="B40" s="315" t="s">
        <v>28</v>
      </c>
      <c r="C40" s="206" t="s">
        <v>4</v>
      </c>
      <c r="D40" s="206" t="s">
        <v>4</v>
      </c>
      <c r="E40" s="206" t="s">
        <v>4</v>
      </c>
      <c r="F40" s="206" t="s">
        <v>4</v>
      </c>
      <c r="G40" s="206" t="s">
        <v>4</v>
      </c>
      <c r="H40" s="206">
        <v>0.23263213488954135</v>
      </c>
      <c r="I40" s="206" t="s">
        <v>4</v>
      </c>
      <c r="J40" s="206" t="s">
        <v>4</v>
      </c>
      <c r="K40" s="206" t="s">
        <v>4</v>
      </c>
      <c r="L40" s="206">
        <v>0.0343880155486368</v>
      </c>
      <c r="M40" s="206" t="s">
        <v>4</v>
      </c>
      <c r="N40" s="206" t="s">
        <v>4</v>
      </c>
      <c r="O40" s="199">
        <v>30</v>
      </c>
      <c r="P40" s="315" t="s">
        <v>28</v>
      </c>
      <c r="Q40" s="206" t="s">
        <v>4</v>
      </c>
      <c r="R40" s="206">
        <v>0.09085685073370323</v>
      </c>
      <c r="S40" s="206">
        <v>0.00013466153891547063</v>
      </c>
      <c r="T40" s="206">
        <v>0.20004216065269678</v>
      </c>
      <c r="U40" s="206" t="s">
        <v>4</v>
      </c>
      <c r="V40" s="206" t="s">
        <v>4</v>
      </c>
      <c r="W40" s="206" t="s">
        <v>4</v>
      </c>
      <c r="X40" s="206">
        <v>0.04676448966774937</v>
      </c>
      <c r="Y40" s="206">
        <v>0.01664887651508113</v>
      </c>
      <c r="Z40" s="206">
        <v>0.21557699677104844</v>
      </c>
      <c r="AA40" s="206" t="s">
        <v>4</v>
      </c>
      <c r="AB40" s="206">
        <v>0.053827360033082534</v>
      </c>
      <c r="AC40" s="199">
        <v>30</v>
      </c>
      <c r="AD40" s="315" t="s">
        <v>28</v>
      </c>
      <c r="AE40" s="206">
        <v>0.049836880124413924</v>
      </c>
      <c r="AF40" s="206">
        <v>0.1151236284943946</v>
      </c>
      <c r="AG40" s="206">
        <v>0.018753145436820995</v>
      </c>
      <c r="AH40" s="206">
        <v>0.3404678876626844</v>
      </c>
      <c r="AI40" s="206">
        <v>0.4953978301496068</v>
      </c>
      <c r="AJ40" s="206">
        <v>1.3087072267063227</v>
      </c>
      <c r="AK40" s="206">
        <v>0.1335822509699478</v>
      </c>
      <c r="AL40" s="206">
        <v>0.013536745217308225</v>
      </c>
      <c r="AM40" s="206">
        <v>0.16298552139621256</v>
      </c>
      <c r="AN40" s="206">
        <v>0.02414110076795096</v>
      </c>
      <c r="AO40" s="158" t="e">
        <f>#REF!</f>
        <v>#REF!</v>
      </c>
      <c r="AP40" s="199">
        <v>30</v>
      </c>
      <c r="AQ40" s="315" t="s">
        <v>28</v>
      </c>
      <c r="AR40" s="206">
        <v>3.5534092533000132</v>
      </c>
      <c r="AS40" s="206">
        <v>24.6</v>
      </c>
      <c r="AT40" s="206">
        <v>10.602005033455871</v>
      </c>
      <c r="AU40" s="206" t="s">
        <v>4</v>
      </c>
      <c r="AV40" s="206" t="s">
        <v>4</v>
      </c>
      <c r="AW40" s="206">
        <v>2.532302303183864</v>
      </c>
      <c r="AX40" s="206">
        <v>0.1118456363495775</v>
      </c>
      <c r="AY40" s="206" t="s">
        <v>4</v>
      </c>
      <c r="AZ40" s="206" t="s">
        <v>4</v>
      </c>
      <c r="BA40" s="206">
        <v>41.399562226289326</v>
      </c>
    </row>
    <row r="41" spans="1:53" ht="24" customHeight="1">
      <c r="A41" s="199">
        <v>31</v>
      </c>
      <c r="B41" s="315" t="s">
        <v>29</v>
      </c>
      <c r="C41" s="206">
        <v>8.583574163977864E-05</v>
      </c>
      <c r="D41" s="206">
        <v>0.001036963579090151</v>
      </c>
      <c r="E41" s="206">
        <v>0.000778524708655913</v>
      </c>
      <c r="F41" s="206" t="s">
        <v>4</v>
      </c>
      <c r="G41" s="206" t="s">
        <v>4</v>
      </c>
      <c r="H41" s="206">
        <v>0.007911901753215374</v>
      </c>
      <c r="I41" s="206">
        <v>0.0019269531841400052</v>
      </c>
      <c r="J41" s="206" t="s">
        <v>4</v>
      </c>
      <c r="K41" s="206">
        <v>0.0006056276617574404</v>
      </c>
      <c r="L41" s="206">
        <v>0.007356128560618014</v>
      </c>
      <c r="M41" s="206">
        <v>0.0036960989737800706</v>
      </c>
      <c r="N41" s="206" t="s">
        <v>4</v>
      </c>
      <c r="O41" s="199">
        <v>31</v>
      </c>
      <c r="P41" s="315" t="s">
        <v>29</v>
      </c>
      <c r="Q41" s="206" t="s">
        <v>4</v>
      </c>
      <c r="R41" s="206">
        <v>0.0014862583461656323</v>
      </c>
      <c r="S41" s="206" t="s">
        <v>4</v>
      </c>
      <c r="T41" s="206">
        <v>0.007055978946323511</v>
      </c>
      <c r="U41" s="206" t="s">
        <v>4</v>
      </c>
      <c r="V41" s="206" t="s">
        <v>4</v>
      </c>
      <c r="W41" s="206">
        <v>0.0006901152026349845</v>
      </c>
      <c r="X41" s="206">
        <v>0.020418660673677258</v>
      </c>
      <c r="Y41" s="206">
        <v>0.003268156200660625</v>
      </c>
      <c r="Z41" s="206">
        <v>0.003261797292938694</v>
      </c>
      <c r="AA41" s="206">
        <v>0.0021502240042084644</v>
      </c>
      <c r="AB41" s="206">
        <v>0.004037510827727284</v>
      </c>
      <c r="AC41" s="199">
        <v>31</v>
      </c>
      <c r="AD41" s="315" t="s">
        <v>29</v>
      </c>
      <c r="AE41" s="206">
        <v>0.004977277586317548</v>
      </c>
      <c r="AF41" s="206" t="s">
        <v>4</v>
      </c>
      <c r="AG41" s="206">
        <v>0.0001752962801044027</v>
      </c>
      <c r="AH41" s="206">
        <v>0.0063650926617448735</v>
      </c>
      <c r="AI41" s="206">
        <v>0.07452661941886718</v>
      </c>
      <c r="AJ41" s="206">
        <v>0.18567604504715354</v>
      </c>
      <c r="AK41" s="206">
        <v>0.08651551154739326</v>
      </c>
      <c r="AL41" s="206">
        <v>0.0042858842581644995</v>
      </c>
      <c r="AM41" s="206">
        <v>0.009818227448577684</v>
      </c>
      <c r="AN41" s="206">
        <v>0.01705993777650411</v>
      </c>
      <c r="AO41" s="158" t="e">
        <f>#REF!</f>
        <v>#REF!</v>
      </c>
      <c r="AP41" s="199">
        <v>31</v>
      </c>
      <c r="AQ41" s="315" t="s">
        <v>29</v>
      </c>
      <c r="AR41" s="206">
        <v>0.455167360646045</v>
      </c>
      <c r="AS41" s="206">
        <v>47.590004158499866</v>
      </c>
      <c r="AT41" s="206">
        <v>2.6752567060566603</v>
      </c>
      <c r="AU41" s="206" t="s">
        <v>4</v>
      </c>
      <c r="AV41" s="206">
        <v>16.131267247729728</v>
      </c>
      <c r="AW41" s="206">
        <v>63.67405503404123</v>
      </c>
      <c r="AX41" s="206">
        <v>-0.025750506973507382</v>
      </c>
      <c r="AY41" s="206" t="s">
        <v>4</v>
      </c>
      <c r="AZ41" s="206" t="s">
        <v>4</v>
      </c>
      <c r="BA41" s="206">
        <v>130.5</v>
      </c>
    </row>
    <row r="42" spans="1:53" ht="12">
      <c r="A42" s="199">
        <v>32</v>
      </c>
      <c r="B42" s="315" t="s">
        <v>30</v>
      </c>
      <c r="C42" s="206">
        <v>5.6330302022786586E-05</v>
      </c>
      <c r="D42" s="206">
        <v>0.0002835477315979945</v>
      </c>
      <c r="E42" s="206">
        <v>0.00022707211152115086</v>
      </c>
      <c r="F42" s="206" t="s">
        <v>4</v>
      </c>
      <c r="G42" s="206" t="s">
        <v>4</v>
      </c>
      <c r="H42" s="206">
        <v>0.0061516762617310865</v>
      </c>
      <c r="I42" s="206">
        <v>0.0010996316693170204</v>
      </c>
      <c r="J42" s="206">
        <v>0.003567764357372222</v>
      </c>
      <c r="K42" s="206">
        <v>0.0007948947244685022</v>
      </c>
      <c r="L42" s="206">
        <v>0.0008519136166123983</v>
      </c>
      <c r="M42" s="206">
        <v>0.0009025453544196355</v>
      </c>
      <c r="N42" s="206" t="s">
        <v>4</v>
      </c>
      <c r="O42" s="199">
        <v>32</v>
      </c>
      <c r="P42" s="315" t="s">
        <v>30</v>
      </c>
      <c r="Q42" s="206" t="s">
        <v>4</v>
      </c>
      <c r="R42" s="206">
        <v>0.0012754804061340533</v>
      </c>
      <c r="S42" s="206">
        <v>5.204231620145474E-05</v>
      </c>
      <c r="T42" s="206">
        <v>0.012884967578907456</v>
      </c>
      <c r="U42" s="206" t="s">
        <v>4</v>
      </c>
      <c r="V42" s="206">
        <v>0.0009724609892765794</v>
      </c>
      <c r="W42" s="206">
        <v>0.004132647695496626</v>
      </c>
      <c r="X42" s="206">
        <v>0.010134369060466985</v>
      </c>
      <c r="Y42" s="206" t="s">
        <v>4</v>
      </c>
      <c r="Z42" s="206" t="s">
        <v>4</v>
      </c>
      <c r="AA42" s="206">
        <v>0.02579489789392461</v>
      </c>
      <c r="AB42" s="206">
        <v>0.01065495358387088</v>
      </c>
      <c r="AC42" s="199">
        <v>32</v>
      </c>
      <c r="AD42" s="315" t="s">
        <v>30</v>
      </c>
      <c r="AE42" s="206">
        <v>0.020105089037355275</v>
      </c>
      <c r="AF42" s="206">
        <v>0.021178426094804234</v>
      </c>
      <c r="AG42" s="206">
        <v>0.0006327167118512681</v>
      </c>
      <c r="AH42" s="206">
        <v>0.006886630112339656</v>
      </c>
      <c r="AI42" s="206">
        <v>0.02722165238707761</v>
      </c>
      <c r="AJ42" s="206">
        <v>0.04199231814206645</v>
      </c>
      <c r="AK42" s="206">
        <v>0.004188887363348124</v>
      </c>
      <c r="AL42" s="206">
        <v>0.01243187468734713</v>
      </c>
      <c r="AM42" s="206">
        <v>0.009053919312211767</v>
      </c>
      <c r="AN42" s="206">
        <v>0.009895191811270318</v>
      </c>
      <c r="AO42" s="158" t="e">
        <f>#REF!</f>
        <v>#REF!</v>
      </c>
      <c r="AP42" s="199">
        <v>32</v>
      </c>
      <c r="AQ42" s="315" t="s">
        <v>30</v>
      </c>
      <c r="AR42" s="206">
        <v>0.23342428889403977</v>
      </c>
      <c r="AS42" s="206">
        <v>68.88708627606353</v>
      </c>
      <c r="AT42" s="206">
        <v>0.48578579218563717</v>
      </c>
      <c r="AU42" s="206" t="s">
        <v>4</v>
      </c>
      <c r="AV42" s="206">
        <v>68.84869027473837</v>
      </c>
      <c r="AW42" s="206">
        <v>28.776767930879988</v>
      </c>
      <c r="AX42" s="206">
        <v>-0.23175456276156642</v>
      </c>
      <c r="AY42" s="206" t="s">
        <v>4</v>
      </c>
      <c r="AZ42" s="206" t="s">
        <v>4</v>
      </c>
      <c r="BA42" s="206">
        <v>167</v>
      </c>
    </row>
    <row r="43" spans="1:53" ht="12.75" customHeight="1">
      <c r="A43" s="199">
        <v>33</v>
      </c>
      <c r="B43" s="315" t="s">
        <v>31</v>
      </c>
      <c r="C43" s="206" t="s">
        <v>4</v>
      </c>
      <c r="D43" s="206" t="s">
        <v>4</v>
      </c>
      <c r="E43" s="206" t="s">
        <v>4</v>
      </c>
      <c r="F43" s="206" t="s">
        <v>4</v>
      </c>
      <c r="G43" s="206" t="s">
        <v>4</v>
      </c>
      <c r="H43" s="206" t="s">
        <v>4</v>
      </c>
      <c r="I43" s="206" t="s">
        <v>4</v>
      </c>
      <c r="J43" s="206" t="s">
        <v>4</v>
      </c>
      <c r="K43" s="206" t="s">
        <v>4</v>
      </c>
      <c r="L43" s="206" t="s">
        <v>4</v>
      </c>
      <c r="M43" s="206" t="s">
        <v>4</v>
      </c>
      <c r="N43" s="206" t="s">
        <v>4</v>
      </c>
      <c r="O43" s="199">
        <v>33</v>
      </c>
      <c r="P43" s="315" t="s">
        <v>31</v>
      </c>
      <c r="Q43" s="206" t="s">
        <v>4</v>
      </c>
      <c r="R43" s="206" t="s">
        <v>4</v>
      </c>
      <c r="S43" s="206" t="s">
        <v>4</v>
      </c>
      <c r="T43" s="206" t="s">
        <v>4</v>
      </c>
      <c r="U43" s="206" t="s">
        <v>4</v>
      </c>
      <c r="V43" s="206" t="s">
        <v>4</v>
      </c>
      <c r="W43" s="206" t="s">
        <v>4</v>
      </c>
      <c r="X43" s="206" t="s">
        <v>4</v>
      </c>
      <c r="Y43" s="206" t="s">
        <v>4</v>
      </c>
      <c r="Z43" s="206" t="s">
        <v>4</v>
      </c>
      <c r="AA43" s="206" t="s">
        <v>4</v>
      </c>
      <c r="AB43" s="206" t="s">
        <v>4</v>
      </c>
      <c r="AC43" s="199">
        <v>33</v>
      </c>
      <c r="AD43" s="315" t="s">
        <v>31</v>
      </c>
      <c r="AE43" s="206" t="s">
        <v>4</v>
      </c>
      <c r="AF43" s="206" t="s">
        <v>4</v>
      </c>
      <c r="AG43" s="206" t="s">
        <v>4</v>
      </c>
      <c r="AH43" s="206" t="s">
        <v>4</v>
      </c>
      <c r="AI43" s="206" t="s">
        <v>4</v>
      </c>
      <c r="AJ43" s="206" t="s">
        <v>4</v>
      </c>
      <c r="AK43" s="206" t="s">
        <v>4</v>
      </c>
      <c r="AL43" s="206" t="s">
        <v>4</v>
      </c>
      <c r="AM43" s="206" t="s">
        <v>4</v>
      </c>
      <c r="AN43" s="206" t="s">
        <v>4</v>
      </c>
      <c r="AO43" s="158" t="e">
        <f>#REF!</f>
        <v>#REF!</v>
      </c>
      <c r="AP43" s="199">
        <v>33</v>
      </c>
      <c r="AQ43" s="315" t="s">
        <v>31</v>
      </c>
      <c r="AR43" s="206" t="s">
        <v>4</v>
      </c>
      <c r="AS43" s="206">
        <v>0</v>
      </c>
      <c r="AT43" s="206" t="s">
        <v>4</v>
      </c>
      <c r="AU43" s="206" t="s">
        <v>4</v>
      </c>
      <c r="AV43" s="206" t="s">
        <v>4</v>
      </c>
      <c r="AW43" s="206" t="s">
        <v>4</v>
      </c>
      <c r="AX43" s="206" t="s">
        <v>4</v>
      </c>
      <c r="AY43" s="206" t="s">
        <v>4</v>
      </c>
      <c r="AZ43" s="206" t="s">
        <v>4</v>
      </c>
      <c r="BA43" s="206" t="s">
        <v>4</v>
      </c>
    </row>
    <row r="44" spans="1:53" ht="12">
      <c r="A44" s="199">
        <v>34</v>
      </c>
      <c r="B44" s="315" t="s">
        <v>32</v>
      </c>
      <c r="C44" s="206" t="s">
        <v>4</v>
      </c>
      <c r="D44" s="206">
        <v>0.045674178224702995</v>
      </c>
      <c r="E44" s="206">
        <v>0.0325049722106308</v>
      </c>
      <c r="F44" s="206" t="s">
        <v>4</v>
      </c>
      <c r="G44" s="206" t="s">
        <v>4</v>
      </c>
      <c r="H44" s="206">
        <v>0.0408384654160974</v>
      </c>
      <c r="I44" s="206">
        <v>0.004151481328882568</v>
      </c>
      <c r="J44" s="206" t="s">
        <v>4</v>
      </c>
      <c r="K44" s="206" t="s">
        <v>4</v>
      </c>
      <c r="L44" s="206">
        <v>0.285532586746545</v>
      </c>
      <c r="M44" s="206">
        <v>0.09370388106039683</v>
      </c>
      <c r="N44" s="206" t="s">
        <v>4</v>
      </c>
      <c r="O44" s="199">
        <v>34</v>
      </c>
      <c r="P44" s="315" t="s">
        <v>32</v>
      </c>
      <c r="Q44" s="206" t="s">
        <v>4</v>
      </c>
      <c r="R44" s="206">
        <v>0.028797799566055545</v>
      </c>
      <c r="S44" s="206" t="s">
        <v>4</v>
      </c>
      <c r="T44" s="206" t="s">
        <v>4</v>
      </c>
      <c r="U44" s="206" t="s">
        <v>4</v>
      </c>
      <c r="V44" s="206" t="s">
        <v>4</v>
      </c>
      <c r="W44" s="206" t="s">
        <v>4</v>
      </c>
      <c r="X44" s="206">
        <v>1.5548710989555807</v>
      </c>
      <c r="Y44" s="206">
        <v>0.4045027219133581</v>
      </c>
      <c r="Z44" s="206">
        <v>0.7457574873743641</v>
      </c>
      <c r="AA44" s="206" t="s">
        <v>4</v>
      </c>
      <c r="AB44" s="206">
        <v>1.1489610483064516</v>
      </c>
      <c r="AC44" s="199">
        <v>34</v>
      </c>
      <c r="AD44" s="315" t="s">
        <v>32</v>
      </c>
      <c r="AE44" s="206">
        <v>0.24627889077723658</v>
      </c>
      <c r="AF44" s="206">
        <v>0.048779350976626425</v>
      </c>
      <c r="AG44" s="206">
        <v>0.017372505483695223</v>
      </c>
      <c r="AH44" s="206">
        <v>2.7281565717987353</v>
      </c>
      <c r="AI44" s="206">
        <v>0.0010660886016337853</v>
      </c>
      <c r="AJ44" s="206">
        <v>0.2688483846903708</v>
      </c>
      <c r="AK44" s="206">
        <v>0.2888633321781925</v>
      </c>
      <c r="AL44" s="206">
        <v>0.07574652665610582</v>
      </c>
      <c r="AM44" s="206">
        <v>0.174053578935964</v>
      </c>
      <c r="AN44" s="206">
        <v>1.6839425565311974</v>
      </c>
      <c r="AO44" s="158" t="e">
        <f>#REF!</f>
        <v>#REF!</v>
      </c>
      <c r="AP44" s="199">
        <v>34</v>
      </c>
      <c r="AQ44" s="315" t="s">
        <v>32</v>
      </c>
      <c r="AR44" s="206">
        <v>9.918417959481957</v>
      </c>
      <c r="AS44" s="206">
        <v>28.526260364452632</v>
      </c>
      <c r="AT44" s="206" t="s">
        <v>4</v>
      </c>
      <c r="AU44" s="206" t="s">
        <v>4</v>
      </c>
      <c r="AV44" s="206" t="s">
        <v>4</v>
      </c>
      <c r="AW44" s="206">
        <v>0.1432342617625567</v>
      </c>
      <c r="AX44" s="206">
        <v>-0.3901591965682937</v>
      </c>
      <c r="AY44" s="206" t="s">
        <v>4</v>
      </c>
      <c r="AZ44" s="206" t="s">
        <v>4</v>
      </c>
      <c r="BA44" s="206">
        <v>38.197753389128856</v>
      </c>
    </row>
    <row r="45" spans="2:53" ht="12">
      <c r="B45" s="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P45" s="170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D45" s="170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158"/>
      <c r="AQ45" s="170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</row>
    <row r="46" spans="1:53" s="65" customFormat="1" ht="24">
      <c r="A46" s="17"/>
      <c r="B46" s="304" t="s">
        <v>253</v>
      </c>
      <c r="C46" s="209">
        <v>817.3337737619879</v>
      </c>
      <c r="D46" s="209">
        <v>31.18470403361298</v>
      </c>
      <c r="E46" s="209">
        <v>16.61325586389207</v>
      </c>
      <c r="F46" s="209">
        <v>51.358400624420035</v>
      </c>
      <c r="G46" s="209">
        <v>16.319242111794637</v>
      </c>
      <c r="H46" s="209">
        <v>366.23093236894306</v>
      </c>
      <c r="I46" s="209">
        <v>38.917472413994055</v>
      </c>
      <c r="J46" s="209">
        <v>15.151475240611358</v>
      </c>
      <c r="K46" s="209">
        <v>23.1433723465764</v>
      </c>
      <c r="L46" s="209">
        <v>205.26961251523915</v>
      </c>
      <c r="M46" s="209">
        <v>300.8376349174249</v>
      </c>
      <c r="N46" s="209">
        <v>30.90026475233621</v>
      </c>
      <c r="O46" s="171"/>
      <c r="P46" s="304" t="s">
        <v>253</v>
      </c>
      <c r="Q46" s="209">
        <v>34.72743415313916</v>
      </c>
      <c r="R46" s="209">
        <v>59.069580154528225</v>
      </c>
      <c r="S46" s="209">
        <v>1.6372341280735208</v>
      </c>
      <c r="T46" s="209">
        <v>466.76740707248644</v>
      </c>
      <c r="U46" s="209">
        <v>60.96076803819646</v>
      </c>
      <c r="V46" s="209">
        <v>55.78249744435466</v>
      </c>
      <c r="W46" s="209">
        <v>14.452260528644413</v>
      </c>
      <c r="X46" s="209">
        <v>3072.7354444464345</v>
      </c>
      <c r="Y46" s="209">
        <v>197.85507708133358</v>
      </c>
      <c r="Z46" s="209">
        <v>1520.1522625123669</v>
      </c>
      <c r="AA46" s="209">
        <v>26.212610719942404</v>
      </c>
      <c r="AB46" s="209">
        <v>326.9030637133164</v>
      </c>
      <c r="AC46" s="171"/>
      <c r="AD46" s="304" t="s">
        <v>253</v>
      </c>
      <c r="AE46" s="209">
        <v>782.818571017741</v>
      </c>
      <c r="AF46" s="209">
        <v>612.332862093167</v>
      </c>
      <c r="AG46" s="209">
        <v>27.980720222565502</v>
      </c>
      <c r="AH46" s="209">
        <v>387.9365089422118</v>
      </c>
      <c r="AI46" s="209">
        <v>285.2678032825458</v>
      </c>
      <c r="AJ46" s="209">
        <v>163.76849673136007</v>
      </c>
      <c r="AK46" s="209">
        <v>99.6880264361869</v>
      </c>
      <c r="AL46" s="209">
        <v>42.11867551812151</v>
      </c>
      <c r="AM46" s="209">
        <v>95.71977106940028</v>
      </c>
      <c r="AN46" s="209">
        <v>55.1342842407105</v>
      </c>
      <c r="AO46" s="159" t="e">
        <f>#REF!</f>
        <v>#REF!</v>
      </c>
      <c r="AP46" s="171"/>
      <c r="AQ46" s="304" t="s">
        <v>253</v>
      </c>
      <c r="AR46" s="209">
        <v>10303.29615176181</v>
      </c>
      <c r="AS46" s="209">
        <v>22976.595109110334</v>
      </c>
      <c r="AT46" s="209">
        <v>86.67733589079702</v>
      </c>
      <c r="AU46" s="209">
        <v>0</v>
      </c>
      <c r="AV46" s="209">
        <v>502.9131405193854</v>
      </c>
      <c r="AW46" s="209">
        <v>12259.14284454017</v>
      </c>
      <c r="AX46" s="209">
        <v>94.00903732212129</v>
      </c>
      <c r="AY46" s="209">
        <v>0</v>
      </c>
      <c r="AZ46" s="209">
        <v>2445.364123742866</v>
      </c>
      <c r="BA46" s="209">
        <v>48667.997742887484</v>
      </c>
    </row>
    <row r="47" spans="1:53" ht="12.75" thickBot="1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173"/>
      <c r="P47" s="173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173"/>
      <c r="AD47" s="173"/>
      <c r="AE47" s="49"/>
      <c r="AF47" s="49"/>
      <c r="AG47" s="49"/>
      <c r="AH47" s="49"/>
      <c r="AI47" s="50"/>
      <c r="AJ47" s="50"/>
      <c r="AK47" s="49"/>
      <c r="AL47" s="49"/>
      <c r="AM47" s="49"/>
      <c r="AN47" s="49"/>
      <c r="AO47" s="49"/>
      <c r="AP47" s="173"/>
      <c r="AQ47" s="173"/>
      <c r="AR47" s="49"/>
      <c r="AS47" s="49"/>
      <c r="AT47" s="49"/>
      <c r="AU47" s="49"/>
      <c r="AV47" s="49"/>
      <c r="AW47" s="49"/>
      <c r="AX47" s="49"/>
      <c r="AY47" s="49"/>
      <c r="AZ47" s="49"/>
      <c r="BA47" s="49"/>
    </row>
  </sheetData>
  <sheetProtection/>
  <mergeCells count="2">
    <mergeCell ref="A1:C1"/>
    <mergeCell ref="T3:T4"/>
  </mergeCells>
  <printOptions/>
  <pageMargins left="0.7874015748031497" right="0.7874015748031497" top="0.7874015748031497" bottom="0.7874015748031497" header="0.5905511811023623" footer="0.5905511811023623"/>
  <pageSetup firstPageNumber="4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5" manualBreakCount="5">
    <brk id="7" max="46" man="1"/>
    <brk id="14" max="46" man="1"/>
    <brk id="28" max="65535" man="1"/>
    <brk id="41" max="46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view="pageLayout" zoomScale="70" zoomScaleSheetLayoutView="100" zoomScalePageLayoutView="70" workbookViewId="0" topLeftCell="A1">
      <selection activeCell="AW58" sqref="AW58"/>
    </sheetView>
  </sheetViews>
  <sheetFormatPr defaultColWidth="9.00390625" defaultRowHeight="12.75"/>
  <cols>
    <col min="1" max="1" width="2.625" style="2" customWidth="1"/>
    <col min="2" max="2" width="39.875" style="2" customWidth="1"/>
    <col min="3" max="3" width="9.75390625" style="2" customWidth="1"/>
    <col min="4" max="4" width="10.00390625" style="2" customWidth="1"/>
    <col min="5" max="6" width="8.875" style="2" customWidth="1"/>
    <col min="7" max="8" width="11.125" style="2" customWidth="1"/>
    <col min="9" max="9" width="11.625" style="2" customWidth="1"/>
    <col min="10" max="10" width="14.375" style="2" customWidth="1"/>
    <col min="11" max="11" width="13.875" style="2" customWidth="1"/>
    <col min="12" max="12" width="16.875" style="2" customWidth="1"/>
    <col min="13" max="13" width="12.75390625" style="2" customWidth="1"/>
    <col min="14" max="14" width="10.25390625" style="2" customWidth="1"/>
    <col min="15" max="15" width="2.625" style="169" customWidth="1"/>
    <col min="16" max="16" width="39.875" style="169" customWidth="1"/>
    <col min="17" max="17" width="9.00390625" style="2" customWidth="1"/>
    <col min="18" max="18" width="17.625" style="2" customWidth="1"/>
    <col min="19" max="19" width="10.625" style="2" customWidth="1"/>
    <col min="20" max="20" width="10.375" style="2" customWidth="1"/>
    <col min="21" max="21" width="11.875" style="2" customWidth="1"/>
    <col min="22" max="22" width="11.25390625" style="2" customWidth="1"/>
    <col min="23" max="23" width="11.875" style="2" customWidth="1"/>
    <col min="24" max="24" width="11.00390625" style="2" customWidth="1"/>
    <col min="25" max="26" width="9.375" style="2" customWidth="1"/>
    <col min="27" max="27" width="12.375" style="2" customWidth="1"/>
    <col min="28" max="28" width="10.25390625" style="2" customWidth="1"/>
    <col min="29" max="29" width="2.625" style="169" customWidth="1"/>
    <col min="30" max="30" width="39.875" style="169" customWidth="1"/>
    <col min="31" max="31" width="11.375" style="2" customWidth="1"/>
    <col min="32" max="32" width="10.00390625" style="2" customWidth="1"/>
    <col min="33" max="33" width="11.25390625" style="2" customWidth="1"/>
    <col min="34" max="34" width="15.375" style="2" customWidth="1"/>
    <col min="35" max="35" width="15.00390625" style="3" customWidth="1"/>
    <col min="36" max="36" width="14.00390625" style="3" customWidth="1"/>
    <col min="37" max="37" width="13.00390625" style="2" customWidth="1"/>
    <col min="38" max="38" width="14.75390625" style="2" customWidth="1"/>
    <col min="39" max="39" width="16.25390625" style="2" customWidth="1"/>
    <col min="40" max="40" width="14.875" style="2" customWidth="1"/>
    <col min="41" max="41" width="0.12890625" style="2" hidden="1" customWidth="1"/>
    <col min="42" max="42" width="2.625" style="169" customWidth="1"/>
    <col min="43" max="43" width="39.875" style="169" customWidth="1"/>
    <col min="44" max="44" width="10.625" style="2" customWidth="1"/>
    <col min="45" max="45" width="8.875" style="4" customWidth="1"/>
    <col min="46" max="46" width="9.75390625" style="4" customWidth="1"/>
    <col min="47" max="47" width="11.00390625" style="4" customWidth="1"/>
    <col min="48" max="48" width="15.375" style="4" customWidth="1"/>
    <col min="49" max="49" width="12.875" style="4" customWidth="1"/>
    <col min="50" max="50" width="13.375" style="4" customWidth="1"/>
    <col min="51" max="52" width="13.75390625" style="4" customWidth="1"/>
    <col min="53" max="53" width="20.25390625" style="15" customWidth="1"/>
    <col min="54" max="16384" width="9.125" style="4" customWidth="1"/>
  </cols>
  <sheetData>
    <row r="1" spans="1:53" s="28" customFormat="1" ht="18" customHeight="1">
      <c r="A1" s="280" t="s">
        <v>105</v>
      </c>
      <c r="O1" s="252" t="s">
        <v>104</v>
      </c>
      <c r="P1" s="253"/>
      <c r="Q1" s="34"/>
      <c r="AC1" s="252" t="s">
        <v>104</v>
      </c>
      <c r="AD1" s="253"/>
      <c r="AG1" s="34"/>
      <c r="AO1" s="35"/>
      <c r="AP1" s="252" t="s">
        <v>104</v>
      </c>
      <c r="AQ1" s="253"/>
      <c r="AR1" s="35"/>
      <c r="BA1" s="108"/>
    </row>
    <row r="2" spans="1:53" s="28" customFormat="1" ht="12.75" thickBot="1">
      <c r="A2" s="272"/>
      <c r="B2" s="37" t="s">
        <v>177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63"/>
      <c r="P2" s="174" t="s">
        <v>178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63"/>
      <c r="AD2" s="174" t="s">
        <v>178</v>
      </c>
      <c r="AE2" s="212"/>
      <c r="AF2" s="212"/>
      <c r="AG2" s="212"/>
      <c r="AH2" s="261"/>
      <c r="AI2" s="212"/>
      <c r="AJ2" s="212"/>
      <c r="AK2" s="212"/>
      <c r="AL2" s="212"/>
      <c r="AM2" s="212"/>
      <c r="AN2" s="212"/>
      <c r="AO2" s="35"/>
      <c r="AP2" s="163"/>
      <c r="AQ2" s="174" t="s">
        <v>178</v>
      </c>
      <c r="AR2" s="294"/>
      <c r="AS2" s="212"/>
      <c r="AT2" s="212"/>
      <c r="AU2" s="212"/>
      <c r="AV2" s="212"/>
      <c r="AW2" s="212"/>
      <c r="AX2" s="212"/>
      <c r="AY2" s="212"/>
      <c r="AZ2" s="212"/>
      <c r="BA2" s="295"/>
    </row>
    <row r="3" spans="1:53" s="39" customFormat="1" ht="12.75" customHeight="1">
      <c r="A3" s="61"/>
      <c r="B3" s="62"/>
      <c r="C3" s="277" t="s">
        <v>131</v>
      </c>
      <c r="D3" s="277" t="s">
        <v>156</v>
      </c>
      <c r="E3" s="277" t="s">
        <v>157</v>
      </c>
      <c r="F3" s="277" t="s">
        <v>158</v>
      </c>
      <c r="G3" s="277" t="s">
        <v>133</v>
      </c>
      <c r="H3" s="277" t="s">
        <v>134</v>
      </c>
      <c r="I3" s="277" t="s">
        <v>135</v>
      </c>
      <c r="J3" s="277" t="s">
        <v>136</v>
      </c>
      <c r="K3" s="277" t="s">
        <v>137</v>
      </c>
      <c r="L3" s="277" t="s">
        <v>342</v>
      </c>
      <c r="M3" s="277" t="s">
        <v>138</v>
      </c>
      <c r="N3" s="277" t="s">
        <v>40</v>
      </c>
      <c r="O3" s="165"/>
      <c r="P3" s="166"/>
      <c r="Q3" s="277" t="s">
        <v>139</v>
      </c>
      <c r="R3" s="277" t="s">
        <v>207</v>
      </c>
      <c r="S3" s="277" t="s">
        <v>140</v>
      </c>
      <c r="T3" s="277" t="s">
        <v>141</v>
      </c>
      <c r="U3" s="277" t="s">
        <v>142</v>
      </c>
      <c r="V3" s="277" t="s">
        <v>143</v>
      </c>
      <c r="W3" s="277" t="s">
        <v>144</v>
      </c>
      <c r="X3" s="277" t="s">
        <v>19</v>
      </c>
      <c r="Y3" s="277" t="s">
        <v>145</v>
      </c>
      <c r="Z3" s="277" t="s">
        <v>146</v>
      </c>
      <c r="AA3" s="277" t="s">
        <v>147</v>
      </c>
      <c r="AB3" s="277" t="s">
        <v>148</v>
      </c>
      <c r="AC3" s="165"/>
      <c r="AD3" s="166"/>
      <c r="AE3" s="277" t="s">
        <v>213</v>
      </c>
      <c r="AF3" s="277" t="s">
        <v>149</v>
      </c>
      <c r="AG3" s="277" t="s">
        <v>150</v>
      </c>
      <c r="AH3" s="277" t="s">
        <v>151</v>
      </c>
      <c r="AI3" s="277" t="s">
        <v>152</v>
      </c>
      <c r="AJ3" s="277" t="s">
        <v>28</v>
      </c>
      <c r="AK3" s="277" t="s">
        <v>153</v>
      </c>
      <c r="AL3" s="277" t="s">
        <v>129</v>
      </c>
      <c r="AM3" s="277" t="s">
        <v>154</v>
      </c>
      <c r="AN3" s="277" t="s">
        <v>155</v>
      </c>
      <c r="AO3" s="62"/>
      <c r="AP3" s="165"/>
      <c r="AQ3" s="166"/>
      <c r="AR3" s="277" t="s">
        <v>89</v>
      </c>
      <c r="AS3" s="277" t="s">
        <v>90</v>
      </c>
      <c r="AT3" s="277" t="s">
        <v>91</v>
      </c>
      <c r="AU3" s="464" t="s">
        <v>164</v>
      </c>
      <c r="AV3" s="464" t="s">
        <v>93</v>
      </c>
      <c r="AW3" s="277" t="s">
        <v>40</v>
      </c>
      <c r="AX3" s="277" t="s">
        <v>94</v>
      </c>
      <c r="AY3" s="277" t="s">
        <v>95</v>
      </c>
      <c r="AZ3" s="277" t="s">
        <v>203</v>
      </c>
      <c r="BA3" s="277" t="s">
        <v>180</v>
      </c>
    </row>
    <row r="4" spans="1:53" s="40" customFormat="1" ht="106.5" customHeight="1" thickBot="1">
      <c r="A4" s="63"/>
      <c r="B4" s="470" t="s">
        <v>33</v>
      </c>
      <c r="C4" s="276" t="s">
        <v>51</v>
      </c>
      <c r="D4" s="276" t="s">
        <v>52</v>
      </c>
      <c r="E4" s="276" t="s">
        <v>169</v>
      </c>
      <c r="F4" s="276" t="s">
        <v>53</v>
      </c>
      <c r="G4" s="276" t="s">
        <v>338</v>
      </c>
      <c r="H4" s="276" t="s">
        <v>205</v>
      </c>
      <c r="I4" s="276" t="s">
        <v>54</v>
      </c>
      <c r="J4" s="276" t="s">
        <v>55</v>
      </c>
      <c r="K4" s="276" t="s">
        <v>56</v>
      </c>
      <c r="L4" s="276" t="s">
        <v>347</v>
      </c>
      <c r="M4" s="276" t="s">
        <v>348</v>
      </c>
      <c r="N4" s="276" t="s">
        <v>57</v>
      </c>
      <c r="O4" s="167"/>
      <c r="P4" s="470" t="s">
        <v>33</v>
      </c>
      <c r="Q4" s="276" t="s">
        <v>353</v>
      </c>
      <c r="R4" s="276" t="s">
        <v>59</v>
      </c>
      <c r="S4" s="276" t="s">
        <v>60</v>
      </c>
      <c r="T4" s="276" t="s">
        <v>61</v>
      </c>
      <c r="U4" s="276" t="s">
        <v>62</v>
      </c>
      <c r="V4" s="276" t="s">
        <v>254</v>
      </c>
      <c r="W4" s="276" t="s">
        <v>63</v>
      </c>
      <c r="X4" s="327"/>
      <c r="Y4" s="276" t="s">
        <v>212</v>
      </c>
      <c r="Z4" s="276" t="s">
        <v>208</v>
      </c>
      <c r="AA4" s="276" t="s">
        <v>66</v>
      </c>
      <c r="AB4" s="276" t="s">
        <v>232</v>
      </c>
      <c r="AC4" s="167"/>
      <c r="AD4" s="470" t="s">
        <v>33</v>
      </c>
      <c r="AE4" s="276" t="s">
        <v>67</v>
      </c>
      <c r="AF4" s="276" t="s">
        <v>68</v>
      </c>
      <c r="AG4" s="276" t="s">
        <v>69</v>
      </c>
      <c r="AH4" s="276" t="s">
        <v>245</v>
      </c>
      <c r="AI4" s="276" t="s">
        <v>71</v>
      </c>
      <c r="AJ4" s="276"/>
      <c r="AK4" s="276" t="s">
        <v>72</v>
      </c>
      <c r="AL4" s="276" t="s">
        <v>130</v>
      </c>
      <c r="AM4" s="276" t="s">
        <v>73</v>
      </c>
      <c r="AN4" s="276" t="s">
        <v>74</v>
      </c>
      <c r="AO4" s="63" t="s">
        <v>0</v>
      </c>
      <c r="AP4" s="167"/>
      <c r="AQ4" s="470" t="s">
        <v>33</v>
      </c>
      <c r="AR4" s="276" t="s">
        <v>96</v>
      </c>
      <c r="AS4" s="276" t="s">
        <v>97</v>
      </c>
      <c r="AT4" s="276" t="s">
        <v>98</v>
      </c>
      <c r="AU4" s="276" t="s">
        <v>99</v>
      </c>
      <c r="AV4" s="276" t="s">
        <v>100</v>
      </c>
      <c r="AW4" s="276" t="s">
        <v>357</v>
      </c>
      <c r="AX4" s="276" t="s">
        <v>192</v>
      </c>
      <c r="AY4" s="276" t="s">
        <v>101</v>
      </c>
      <c r="AZ4" s="276" t="s">
        <v>209</v>
      </c>
      <c r="BA4" s="276" t="s">
        <v>181</v>
      </c>
    </row>
    <row r="5" spans="2:53" s="8" customFormat="1" ht="11.25" customHeight="1">
      <c r="B5" s="55"/>
      <c r="C5" s="57" t="s">
        <v>3</v>
      </c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O5" s="168"/>
      <c r="P5" s="5"/>
      <c r="Q5" s="57"/>
      <c r="R5" s="57"/>
      <c r="S5" s="57"/>
      <c r="T5" s="57"/>
      <c r="U5" s="57"/>
      <c r="V5" s="57"/>
      <c r="W5" s="58"/>
      <c r="X5" s="58"/>
      <c r="Y5" s="58"/>
      <c r="Z5" s="58"/>
      <c r="AA5" s="58"/>
      <c r="AB5" s="58"/>
      <c r="AC5" s="168"/>
      <c r="AD5" s="5"/>
      <c r="AE5" s="58"/>
      <c r="AF5" s="58"/>
      <c r="AG5" s="56"/>
      <c r="AH5" s="56"/>
      <c r="AI5" s="56"/>
      <c r="AJ5" s="56"/>
      <c r="AK5" s="56"/>
      <c r="AL5" s="56"/>
      <c r="AM5" s="56"/>
      <c r="AN5" s="56"/>
      <c r="AP5" s="168"/>
      <c r="AQ5" s="5"/>
      <c r="AR5" s="18"/>
      <c r="BA5" s="72"/>
    </row>
    <row r="6" spans="1:53" ht="24.75" customHeight="1">
      <c r="A6" s="208">
        <v>1</v>
      </c>
      <c r="B6" s="313" t="s">
        <v>5</v>
      </c>
      <c r="C6" s="206">
        <v>18609.05025717567</v>
      </c>
      <c r="D6" s="206">
        <v>1.3854610203550974</v>
      </c>
      <c r="E6" s="206">
        <v>0.9576143671742985</v>
      </c>
      <c r="F6" s="206">
        <v>0.5267982215886744</v>
      </c>
      <c r="G6" s="206">
        <v>0.27851285453678276</v>
      </c>
      <c r="H6" s="206">
        <v>1341.8633016591161</v>
      </c>
      <c r="I6" s="206">
        <v>150.47547374613123</v>
      </c>
      <c r="J6" s="206">
        <v>0.7247148193091025</v>
      </c>
      <c r="K6" s="206">
        <v>0.033027098919569814</v>
      </c>
      <c r="L6" s="206">
        <v>5.979594364053581</v>
      </c>
      <c r="M6" s="206">
        <v>2.0015559553077535</v>
      </c>
      <c r="N6" s="206">
        <v>0.1146499121729007</v>
      </c>
      <c r="O6" s="208">
        <v>1</v>
      </c>
      <c r="P6" s="313" t="s">
        <v>5</v>
      </c>
      <c r="Q6" s="206" t="s">
        <v>4</v>
      </c>
      <c r="R6" s="206" t="s">
        <v>4</v>
      </c>
      <c r="S6" s="206" t="s">
        <v>4</v>
      </c>
      <c r="T6" s="206" t="s">
        <v>4</v>
      </c>
      <c r="U6" s="206" t="s">
        <v>4</v>
      </c>
      <c r="V6" s="206" t="s">
        <v>4</v>
      </c>
      <c r="W6" s="206" t="s">
        <v>4</v>
      </c>
      <c r="X6" s="206">
        <v>5.305521434750976</v>
      </c>
      <c r="Y6" s="206">
        <v>10.374544919365832</v>
      </c>
      <c r="Z6" s="206">
        <v>1.966017529539064</v>
      </c>
      <c r="AA6" s="206" t="s">
        <v>4</v>
      </c>
      <c r="AB6" s="206">
        <v>259.6534536863477</v>
      </c>
      <c r="AC6" s="208">
        <v>1</v>
      </c>
      <c r="AD6" s="313" t="s">
        <v>5</v>
      </c>
      <c r="AE6" s="206" t="s">
        <v>4</v>
      </c>
      <c r="AF6" s="206" t="s">
        <v>4</v>
      </c>
      <c r="AG6" s="206" t="s">
        <v>4</v>
      </c>
      <c r="AH6" s="206">
        <v>6.534146255307496</v>
      </c>
      <c r="AI6" s="206">
        <v>277.48089090942614</v>
      </c>
      <c r="AJ6" s="206">
        <v>218.5386372058738</v>
      </c>
      <c r="AK6" s="206">
        <v>154.93929974512542</v>
      </c>
      <c r="AL6" s="206" t="s">
        <v>4</v>
      </c>
      <c r="AM6" s="206">
        <v>1.0500771895346808</v>
      </c>
      <c r="AN6" s="206" t="s">
        <v>4</v>
      </c>
      <c r="AO6" s="158" t="e">
        <f>'T8-Ж'!#REF!+'T10-З'!#REF!+#REF!</f>
        <v>#REF!</v>
      </c>
      <c r="AP6" s="208">
        <v>1</v>
      </c>
      <c r="AQ6" s="313" t="s">
        <v>5</v>
      </c>
      <c r="AR6" s="206">
        <v>21049.263486238076</v>
      </c>
      <c r="AS6" s="206">
        <v>24079.333769893114</v>
      </c>
      <c r="AT6" s="206">
        <v>2.9053894531793913</v>
      </c>
      <c r="AU6" s="206" t="s">
        <v>4</v>
      </c>
      <c r="AV6" s="206">
        <v>33.36808573574306</v>
      </c>
      <c r="AW6" s="206">
        <v>55.63006074497141</v>
      </c>
      <c r="AX6" s="206">
        <v>36.41443005141199</v>
      </c>
      <c r="AY6" s="206" t="s">
        <v>4</v>
      </c>
      <c r="AZ6" s="206">
        <v>176.08477788350103</v>
      </c>
      <c r="BA6" s="209">
        <v>45432.99999999999</v>
      </c>
    </row>
    <row r="7" spans="1:53" ht="12" customHeight="1">
      <c r="A7" s="208">
        <v>2</v>
      </c>
      <c r="B7" s="313" t="s">
        <v>6</v>
      </c>
      <c r="C7" s="206">
        <v>0.003984946281777872</v>
      </c>
      <c r="D7" s="206">
        <v>0.5656602708702247</v>
      </c>
      <c r="E7" s="206">
        <v>0.3975752981380583</v>
      </c>
      <c r="F7" s="206" t="s">
        <v>4</v>
      </c>
      <c r="G7" s="206" t="s">
        <v>4</v>
      </c>
      <c r="H7" s="206">
        <v>0.9755063163400572</v>
      </c>
      <c r="I7" s="206">
        <v>0.30208718430564785</v>
      </c>
      <c r="J7" s="206" t="s">
        <v>4</v>
      </c>
      <c r="K7" s="206" t="s">
        <v>4</v>
      </c>
      <c r="L7" s="206" t="s">
        <v>4</v>
      </c>
      <c r="M7" s="206">
        <v>2.164191775638268</v>
      </c>
      <c r="N7" s="206" t="s">
        <v>4</v>
      </c>
      <c r="O7" s="208">
        <v>2</v>
      </c>
      <c r="P7" s="313" t="s">
        <v>6</v>
      </c>
      <c r="Q7" s="206" t="s">
        <v>4</v>
      </c>
      <c r="R7" s="206" t="s">
        <v>4</v>
      </c>
      <c r="S7" s="206" t="s">
        <v>4</v>
      </c>
      <c r="T7" s="206">
        <v>14.752771991471992</v>
      </c>
      <c r="U7" s="206">
        <v>3.8669388780492095</v>
      </c>
      <c r="V7" s="206">
        <v>10.62265229904814</v>
      </c>
      <c r="W7" s="206" t="s">
        <v>4</v>
      </c>
      <c r="X7" s="206">
        <v>1.167003672254369</v>
      </c>
      <c r="Y7" s="206">
        <v>0.11579012268622639</v>
      </c>
      <c r="Z7" s="206">
        <v>0.023909964383437107</v>
      </c>
      <c r="AA7" s="206" t="s">
        <v>4</v>
      </c>
      <c r="AB7" s="206">
        <v>0.3217097778710627</v>
      </c>
      <c r="AC7" s="208">
        <v>2</v>
      </c>
      <c r="AD7" s="313" t="s">
        <v>6</v>
      </c>
      <c r="AE7" s="206">
        <v>1.2390207090596659</v>
      </c>
      <c r="AF7" s="206">
        <v>0.5722624043733133</v>
      </c>
      <c r="AG7" s="206" t="s">
        <v>4</v>
      </c>
      <c r="AH7" s="206" t="s">
        <v>4</v>
      </c>
      <c r="AI7" s="206">
        <v>1.5621566956275657</v>
      </c>
      <c r="AJ7" s="206">
        <v>1.354047442178373</v>
      </c>
      <c r="AK7" s="206">
        <v>0.032035930399022146</v>
      </c>
      <c r="AL7" s="206">
        <v>0.04510060876915483</v>
      </c>
      <c r="AM7" s="206">
        <v>0.0104784763912238</v>
      </c>
      <c r="AN7" s="206">
        <v>0.11200169400788923</v>
      </c>
      <c r="AO7" s="158" t="e">
        <f>'T8-Ж'!#REF!+'T10-З'!#REF!+#REF!</f>
        <v>#REF!</v>
      </c>
      <c r="AP7" s="208">
        <v>2</v>
      </c>
      <c r="AQ7" s="313" t="s">
        <v>6</v>
      </c>
      <c r="AR7" s="206">
        <v>40.2069452453066</v>
      </c>
      <c r="AS7" s="206">
        <v>33.1904125519859</v>
      </c>
      <c r="AT7" s="206" t="s">
        <v>4</v>
      </c>
      <c r="AU7" s="206" t="s">
        <v>4</v>
      </c>
      <c r="AV7" s="206" t="s">
        <v>4</v>
      </c>
      <c r="AW7" s="206">
        <v>1.776828644279182</v>
      </c>
      <c r="AX7" s="206">
        <v>3.0031956364131887</v>
      </c>
      <c r="AY7" s="206" t="s">
        <v>4</v>
      </c>
      <c r="AZ7" s="206">
        <v>6.222617922015125</v>
      </c>
      <c r="BA7" s="209">
        <v>84.39999999999998</v>
      </c>
    </row>
    <row r="8" spans="1:53" ht="24">
      <c r="A8" s="208">
        <v>3</v>
      </c>
      <c r="B8" s="314" t="s">
        <v>168</v>
      </c>
      <c r="C8" s="206" t="s">
        <v>4</v>
      </c>
      <c r="D8" s="206" t="s">
        <v>4</v>
      </c>
      <c r="E8" s="206">
        <v>1.3453173130595566</v>
      </c>
      <c r="F8" s="206">
        <v>8.048364629968704</v>
      </c>
      <c r="G8" s="206" t="s">
        <v>4</v>
      </c>
      <c r="H8" s="206">
        <v>9.992625214839892</v>
      </c>
      <c r="I8" s="206" t="s">
        <v>4</v>
      </c>
      <c r="J8" s="206">
        <v>0.11103491827715706</v>
      </c>
      <c r="K8" s="206" t="s">
        <v>4</v>
      </c>
      <c r="L8" s="206">
        <v>55.798350817804845</v>
      </c>
      <c r="M8" s="206">
        <v>11.098415637297094</v>
      </c>
      <c r="N8" s="206">
        <v>0.06240743230757474</v>
      </c>
      <c r="O8" s="208">
        <v>3</v>
      </c>
      <c r="P8" s="314" t="s">
        <v>168</v>
      </c>
      <c r="Q8" s="206">
        <v>0.033657521315698796</v>
      </c>
      <c r="R8" s="206">
        <v>8.50013805068938</v>
      </c>
      <c r="S8" s="206">
        <v>0.13309262782320483</v>
      </c>
      <c r="T8" s="206" t="s">
        <v>4</v>
      </c>
      <c r="U8" s="206" t="s">
        <v>4</v>
      </c>
      <c r="V8" s="206" t="s">
        <v>4</v>
      </c>
      <c r="W8" s="206" t="s">
        <v>4</v>
      </c>
      <c r="X8" s="206">
        <v>7.026538264349489</v>
      </c>
      <c r="Y8" s="206" t="s">
        <v>4</v>
      </c>
      <c r="Z8" s="206" t="s">
        <v>4</v>
      </c>
      <c r="AA8" s="206">
        <v>3.637604988155113</v>
      </c>
      <c r="AB8" s="206" t="s">
        <v>4</v>
      </c>
      <c r="AC8" s="208">
        <v>3</v>
      </c>
      <c r="AD8" s="314" t="s">
        <v>168</v>
      </c>
      <c r="AE8" s="206" t="s">
        <v>4</v>
      </c>
      <c r="AF8" s="206" t="s">
        <v>4</v>
      </c>
      <c r="AG8" s="206" t="s">
        <v>4</v>
      </c>
      <c r="AH8" s="206" t="s">
        <v>4</v>
      </c>
      <c r="AI8" s="206">
        <v>0.7414199958983332</v>
      </c>
      <c r="AJ8" s="206">
        <v>0.3276167345086449</v>
      </c>
      <c r="AK8" s="206" t="s">
        <v>4</v>
      </c>
      <c r="AL8" s="206" t="s">
        <v>4</v>
      </c>
      <c r="AM8" s="206" t="s">
        <v>4</v>
      </c>
      <c r="AN8" s="206" t="s">
        <v>4</v>
      </c>
      <c r="AO8" s="158" t="e">
        <f>'T8-Ж'!#REF!+'T10-З'!#REF!+#REF!</f>
        <v>#REF!</v>
      </c>
      <c r="AP8" s="208">
        <v>3</v>
      </c>
      <c r="AQ8" s="314" t="s">
        <v>168</v>
      </c>
      <c r="AR8" s="206">
        <v>106.85674130337884</v>
      </c>
      <c r="AS8" s="206">
        <v>3.9833041786312147</v>
      </c>
      <c r="AT8" s="206" t="s">
        <v>4</v>
      </c>
      <c r="AU8" s="206" t="s">
        <v>4</v>
      </c>
      <c r="AV8" s="206" t="s">
        <v>4</v>
      </c>
      <c r="AW8" s="206">
        <v>13.912682793625397</v>
      </c>
      <c r="AX8" s="206">
        <v>12.847271724364557</v>
      </c>
      <c r="AY8" s="206" t="s">
        <v>4</v>
      </c>
      <c r="AZ8" s="206">
        <v>0</v>
      </c>
      <c r="BA8" s="209">
        <v>137.60000000000002</v>
      </c>
    </row>
    <row r="9" spans="1:53" ht="12">
      <c r="A9" s="208">
        <v>4</v>
      </c>
      <c r="B9" s="314" t="s">
        <v>7</v>
      </c>
      <c r="C9" s="206" t="s">
        <v>4</v>
      </c>
      <c r="D9" s="206" t="s">
        <v>4</v>
      </c>
      <c r="E9" s="206" t="s">
        <v>4</v>
      </c>
      <c r="F9" s="206">
        <v>12.203177203903955</v>
      </c>
      <c r="G9" s="206" t="s">
        <v>4</v>
      </c>
      <c r="H9" s="206" t="s">
        <v>4</v>
      </c>
      <c r="I9" s="206" t="s">
        <v>4</v>
      </c>
      <c r="J9" s="206" t="s">
        <v>4</v>
      </c>
      <c r="K9" s="206" t="s">
        <v>4</v>
      </c>
      <c r="L9" s="206" t="s">
        <v>4</v>
      </c>
      <c r="M9" s="206">
        <v>3.0436418233202494</v>
      </c>
      <c r="N9" s="206">
        <v>9.993394898131346</v>
      </c>
      <c r="O9" s="208">
        <v>4</v>
      </c>
      <c r="P9" s="314" t="s">
        <v>7</v>
      </c>
      <c r="Q9" s="206">
        <v>0.04186901268848795</v>
      </c>
      <c r="R9" s="206">
        <v>0.020885308581315525</v>
      </c>
      <c r="S9" s="206" t="s">
        <v>4</v>
      </c>
      <c r="T9" s="206" t="s">
        <v>4</v>
      </c>
      <c r="U9" s="206" t="s">
        <v>4</v>
      </c>
      <c r="V9" s="206" t="s">
        <v>4</v>
      </c>
      <c r="W9" s="206" t="s">
        <v>4</v>
      </c>
      <c r="X9" s="206">
        <v>0.04701771203849855</v>
      </c>
      <c r="Y9" s="206" t="s">
        <v>4</v>
      </c>
      <c r="Z9" s="206" t="s">
        <v>4</v>
      </c>
      <c r="AA9" s="206" t="s">
        <v>4</v>
      </c>
      <c r="AB9" s="206" t="s">
        <v>4</v>
      </c>
      <c r="AC9" s="208">
        <v>4</v>
      </c>
      <c r="AD9" s="314" t="s">
        <v>7</v>
      </c>
      <c r="AE9" s="206" t="s">
        <v>4</v>
      </c>
      <c r="AF9" s="206" t="s">
        <v>4</v>
      </c>
      <c r="AG9" s="206" t="s">
        <v>4</v>
      </c>
      <c r="AH9" s="206" t="s">
        <v>4</v>
      </c>
      <c r="AI9" s="206" t="s">
        <v>4</v>
      </c>
      <c r="AJ9" s="206" t="s">
        <v>4</v>
      </c>
      <c r="AK9" s="206" t="s">
        <v>4</v>
      </c>
      <c r="AL9" s="206" t="s">
        <v>4</v>
      </c>
      <c r="AM9" s="206" t="s">
        <v>4</v>
      </c>
      <c r="AN9" s="206" t="s">
        <v>4</v>
      </c>
      <c r="AO9" s="158" t="e">
        <f>'T8-Ж'!#REF!+'T10-З'!#REF!+#REF!</f>
        <v>#REF!</v>
      </c>
      <c r="AP9" s="208">
        <v>4</v>
      </c>
      <c r="AQ9" s="314" t="s">
        <v>7</v>
      </c>
      <c r="AR9" s="206">
        <v>25.350024759839638</v>
      </c>
      <c r="AS9" s="206">
        <v>0.10653448661910878</v>
      </c>
      <c r="AT9" s="206" t="s">
        <v>4</v>
      </c>
      <c r="AU9" s="206" t="s">
        <v>4</v>
      </c>
      <c r="AV9" s="206">
        <v>1.0420185028666196</v>
      </c>
      <c r="AW9" s="206">
        <v>43.20512523906301</v>
      </c>
      <c r="AX9" s="206">
        <v>-23.941095902233364</v>
      </c>
      <c r="AY9" s="206" t="s">
        <v>4</v>
      </c>
      <c r="AZ9" s="206">
        <v>32.237392913844985</v>
      </c>
      <c r="BA9" s="209">
        <v>77.99999999999999</v>
      </c>
    </row>
    <row r="10" spans="1:53" ht="24" customHeight="1">
      <c r="A10" s="208">
        <v>5</v>
      </c>
      <c r="B10" s="314" t="s">
        <v>337</v>
      </c>
      <c r="C10" s="206" t="s">
        <v>4</v>
      </c>
      <c r="D10" s="206">
        <v>0.6674025713489666</v>
      </c>
      <c r="E10" s="206">
        <v>0.6680908283799819</v>
      </c>
      <c r="F10" s="206">
        <v>2.2160781695938283</v>
      </c>
      <c r="G10" s="206">
        <v>0.22316532541810932</v>
      </c>
      <c r="H10" s="206">
        <v>0.7628432229700846</v>
      </c>
      <c r="I10" s="206">
        <v>5.855631898512283</v>
      </c>
      <c r="J10" s="206" t="s">
        <v>4</v>
      </c>
      <c r="K10" s="206" t="s">
        <v>4</v>
      </c>
      <c r="L10" s="206">
        <v>1.3301808374234039</v>
      </c>
      <c r="M10" s="206">
        <v>4.193532953057445</v>
      </c>
      <c r="N10" s="206">
        <v>0.006561863058036039</v>
      </c>
      <c r="O10" s="208">
        <v>5</v>
      </c>
      <c r="P10" s="314" t="s">
        <v>337</v>
      </c>
      <c r="Q10" s="206" t="s">
        <v>4</v>
      </c>
      <c r="R10" s="206">
        <v>0.9092190744195697</v>
      </c>
      <c r="S10" s="206">
        <v>0.23650022212499158</v>
      </c>
      <c r="T10" s="206">
        <v>9.125639036723904</v>
      </c>
      <c r="U10" s="206" t="s">
        <v>4</v>
      </c>
      <c r="V10" s="206">
        <v>0.6732168379988966</v>
      </c>
      <c r="W10" s="206" t="s">
        <v>4</v>
      </c>
      <c r="X10" s="206">
        <v>65.04043753552668</v>
      </c>
      <c r="Y10" s="206">
        <v>1.3350560260326936</v>
      </c>
      <c r="Z10" s="206">
        <v>4.502790403009222</v>
      </c>
      <c r="AA10" s="206" t="s">
        <v>4</v>
      </c>
      <c r="AB10" s="206" t="s">
        <v>4</v>
      </c>
      <c r="AC10" s="208">
        <v>5</v>
      </c>
      <c r="AD10" s="314" t="s">
        <v>337</v>
      </c>
      <c r="AE10" s="206" t="s">
        <v>4</v>
      </c>
      <c r="AF10" s="206" t="s">
        <v>4</v>
      </c>
      <c r="AG10" s="206" t="s">
        <v>4</v>
      </c>
      <c r="AH10" s="206">
        <v>1.4338831096290818</v>
      </c>
      <c r="AI10" s="206">
        <v>0.013161572189232223</v>
      </c>
      <c r="AJ10" s="206">
        <v>1.3236934583521143</v>
      </c>
      <c r="AK10" s="206">
        <v>1.418129043886872</v>
      </c>
      <c r="AL10" s="206">
        <v>0.6751369908503684</v>
      </c>
      <c r="AM10" s="206">
        <v>0.03883386304179357</v>
      </c>
      <c r="AN10" s="206">
        <v>0.6588650903778422</v>
      </c>
      <c r="AO10" s="158" t="e">
        <f>'T8-Ж'!#REF!+'T10-З'!#REF!+#REF!</f>
        <v>#REF!</v>
      </c>
      <c r="AP10" s="208">
        <v>5</v>
      </c>
      <c r="AQ10" s="314" t="s">
        <v>337</v>
      </c>
      <c r="AR10" s="206">
        <v>103.30820435160804</v>
      </c>
      <c r="AS10" s="206">
        <v>2.9104729746571465</v>
      </c>
      <c r="AT10" s="206" t="s">
        <v>4</v>
      </c>
      <c r="AU10" s="206" t="s">
        <v>4</v>
      </c>
      <c r="AV10" s="206" t="s">
        <v>4</v>
      </c>
      <c r="AW10" s="206">
        <v>0.11502675543657825</v>
      </c>
      <c r="AX10" s="206">
        <v>0.014600679355676716</v>
      </c>
      <c r="AY10" s="206" t="s">
        <v>4</v>
      </c>
      <c r="AZ10" s="206">
        <v>2.1516952389425548</v>
      </c>
      <c r="BA10" s="209">
        <v>108.50000000000003</v>
      </c>
    </row>
    <row r="11" spans="1:53" ht="24.75" customHeight="1">
      <c r="A11" s="208">
        <v>6</v>
      </c>
      <c r="B11" s="314" t="s">
        <v>8</v>
      </c>
      <c r="C11" s="206">
        <v>634.5118961855455</v>
      </c>
      <c r="D11" s="206">
        <v>2.7629333002508534</v>
      </c>
      <c r="E11" s="206">
        <v>1.9296157447482059</v>
      </c>
      <c r="F11" s="206" t="s">
        <v>4</v>
      </c>
      <c r="G11" s="206">
        <v>0.09573582891402158</v>
      </c>
      <c r="H11" s="206">
        <v>2227.0760495006803</v>
      </c>
      <c r="I11" s="206">
        <v>25.323490410851427</v>
      </c>
      <c r="J11" s="206">
        <v>0.12833094165164352</v>
      </c>
      <c r="K11" s="206">
        <v>0.6433204414464797</v>
      </c>
      <c r="L11" s="206">
        <v>173.42385771212065</v>
      </c>
      <c r="M11" s="206">
        <v>55.76481431247356</v>
      </c>
      <c r="N11" s="206">
        <v>10.113276302540354</v>
      </c>
      <c r="O11" s="208">
        <v>6</v>
      </c>
      <c r="P11" s="314" t="s">
        <v>8</v>
      </c>
      <c r="Q11" s="206" t="s">
        <v>4</v>
      </c>
      <c r="R11" s="206">
        <v>0.21252530639324374</v>
      </c>
      <c r="S11" s="206">
        <v>0.009827682988042779</v>
      </c>
      <c r="T11" s="206">
        <v>40.80362759274713</v>
      </c>
      <c r="U11" s="206" t="s">
        <v>4</v>
      </c>
      <c r="V11" s="206">
        <v>15.19889050805374</v>
      </c>
      <c r="W11" s="206">
        <v>0.032071649731105226</v>
      </c>
      <c r="X11" s="206">
        <v>1216.2369189085955</v>
      </c>
      <c r="Y11" s="206">
        <v>149.99415446630348</v>
      </c>
      <c r="Z11" s="206">
        <v>2847.5989487090756</v>
      </c>
      <c r="AA11" s="206">
        <v>0.44767353939894006</v>
      </c>
      <c r="AB11" s="206">
        <v>1275.6611868369625</v>
      </c>
      <c r="AC11" s="208">
        <v>6</v>
      </c>
      <c r="AD11" s="314" t="s">
        <v>8</v>
      </c>
      <c r="AE11" s="206">
        <v>146.8250561487428</v>
      </c>
      <c r="AF11" s="206">
        <v>147.5087716910665</v>
      </c>
      <c r="AG11" s="206">
        <v>5.930670351407338</v>
      </c>
      <c r="AH11" s="206">
        <v>395.25845973220703</v>
      </c>
      <c r="AI11" s="206">
        <v>841.278675817608</v>
      </c>
      <c r="AJ11" s="206">
        <v>339.55293268975277</v>
      </c>
      <c r="AK11" s="206">
        <v>227.04711987204445</v>
      </c>
      <c r="AL11" s="206">
        <v>11.281410148251691</v>
      </c>
      <c r="AM11" s="206">
        <v>5.821521696580509</v>
      </c>
      <c r="AN11" s="206">
        <v>60.99144027801556</v>
      </c>
      <c r="AO11" s="158" t="e">
        <f>'T8-Ж'!#REF!+'T10-З'!#REF!+#REF!</f>
        <v>#REF!</v>
      </c>
      <c r="AP11" s="208">
        <v>6</v>
      </c>
      <c r="AQ11" s="314" t="s">
        <v>8</v>
      </c>
      <c r="AR11" s="206">
        <v>10859.480688016078</v>
      </c>
      <c r="AS11" s="206">
        <v>30301.857916893685</v>
      </c>
      <c r="AT11" s="206">
        <v>4.287893097640876</v>
      </c>
      <c r="AU11" s="206" t="s">
        <v>4</v>
      </c>
      <c r="AV11" s="206" t="s">
        <v>4</v>
      </c>
      <c r="AW11" s="206">
        <v>289.66031310905424</v>
      </c>
      <c r="AX11" s="206">
        <v>-1.630327931304035</v>
      </c>
      <c r="AY11" s="206" t="s">
        <v>4</v>
      </c>
      <c r="AZ11" s="206">
        <v>2588.143516814847</v>
      </c>
      <c r="BA11" s="209">
        <v>44041.8</v>
      </c>
    </row>
    <row r="12" spans="1:53" ht="36.75" customHeight="1">
      <c r="A12" s="199">
        <v>7</v>
      </c>
      <c r="B12" s="314" t="s">
        <v>9</v>
      </c>
      <c r="C12" s="206">
        <v>0.17905944875902446</v>
      </c>
      <c r="D12" s="206">
        <v>0.2703974523140535</v>
      </c>
      <c r="E12" s="206">
        <v>0.1804508659525626</v>
      </c>
      <c r="F12" s="206">
        <v>12.114925489327067</v>
      </c>
      <c r="G12" s="206">
        <v>0.5670155699264021</v>
      </c>
      <c r="H12" s="206">
        <v>26.31198176066538</v>
      </c>
      <c r="I12" s="206">
        <v>198.30821409615447</v>
      </c>
      <c r="J12" s="206">
        <v>3.510309325407342</v>
      </c>
      <c r="K12" s="206">
        <v>2.1357176695041455</v>
      </c>
      <c r="L12" s="206">
        <v>154.86824686026017</v>
      </c>
      <c r="M12" s="206">
        <v>16.078119091294276</v>
      </c>
      <c r="N12" s="206">
        <v>2.118259171969792</v>
      </c>
      <c r="O12" s="199">
        <v>7</v>
      </c>
      <c r="P12" s="314" t="s">
        <v>9</v>
      </c>
      <c r="Q12" s="206">
        <v>2.2710435718180175</v>
      </c>
      <c r="R12" s="206">
        <v>13.037749327033621</v>
      </c>
      <c r="S12" s="206">
        <v>1.2590988942471941</v>
      </c>
      <c r="T12" s="206">
        <v>6.9329908302389756</v>
      </c>
      <c r="U12" s="206">
        <v>1.2805214297673162</v>
      </c>
      <c r="V12" s="206">
        <v>1.0607064858197774</v>
      </c>
      <c r="W12" s="206">
        <v>2.3693898725602125</v>
      </c>
      <c r="X12" s="206">
        <v>1.8195247135891204</v>
      </c>
      <c r="Y12" s="206">
        <v>1.824008562123128</v>
      </c>
      <c r="Z12" s="206">
        <v>23.93456663855313</v>
      </c>
      <c r="AA12" s="206">
        <v>4.724747599106788</v>
      </c>
      <c r="AB12" s="206">
        <v>101.16001093605684</v>
      </c>
      <c r="AC12" s="199">
        <v>7</v>
      </c>
      <c r="AD12" s="314" t="s">
        <v>9</v>
      </c>
      <c r="AE12" s="206">
        <v>7.220330274288953</v>
      </c>
      <c r="AF12" s="206">
        <v>5.505895608837731</v>
      </c>
      <c r="AG12" s="206">
        <v>0.06094674682396635</v>
      </c>
      <c r="AH12" s="206">
        <v>7.087599773265676</v>
      </c>
      <c r="AI12" s="206">
        <v>185.0294421869592</v>
      </c>
      <c r="AJ12" s="206">
        <v>119.85896948484269</v>
      </c>
      <c r="AK12" s="206">
        <v>71.01540594297758</v>
      </c>
      <c r="AL12" s="206">
        <v>12.159295870806801</v>
      </c>
      <c r="AM12" s="206">
        <v>12.271255067887141</v>
      </c>
      <c r="AN12" s="206">
        <v>21.29902298252356</v>
      </c>
      <c r="AO12" s="158" t="e">
        <f>'T8-Ж'!#REF!+'T10-З'!#REF!+#REF!</f>
        <v>#REF!</v>
      </c>
      <c r="AP12" s="199">
        <v>7</v>
      </c>
      <c r="AQ12" s="314" t="s">
        <v>9</v>
      </c>
      <c r="AR12" s="206">
        <v>1019.8267124883051</v>
      </c>
      <c r="AS12" s="206">
        <v>10212.482532012957</v>
      </c>
      <c r="AT12" s="206">
        <v>1.7867293852792705</v>
      </c>
      <c r="AU12" s="206" t="s">
        <v>4</v>
      </c>
      <c r="AV12" s="206" t="s">
        <v>4</v>
      </c>
      <c r="AW12" s="206">
        <v>53.8150663920858</v>
      </c>
      <c r="AX12" s="206">
        <v>39.985126404388836</v>
      </c>
      <c r="AY12" s="206" t="s">
        <v>4</v>
      </c>
      <c r="AZ12" s="206">
        <v>3070.303833316965</v>
      </c>
      <c r="BA12" s="209">
        <v>14398.199999999983</v>
      </c>
    </row>
    <row r="13" spans="1:53" ht="48.75" customHeight="1">
      <c r="A13" s="199">
        <v>8</v>
      </c>
      <c r="B13" s="314" t="s">
        <v>10</v>
      </c>
      <c r="C13" s="206">
        <v>0.03204631346761885</v>
      </c>
      <c r="D13" s="206">
        <v>0.035846739532622664</v>
      </c>
      <c r="E13" s="206">
        <v>0.026912779786717158</v>
      </c>
      <c r="F13" s="206">
        <v>0.1502720624384265</v>
      </c>
      <c r="G13" s="206">
        <v>0.0569706193057893</v>
      </c>
      <c r="H13" s="206">
        <v>1.6392529628005872</v>
      </c>
      <c r="I13" s="206">
        <v>0.01563951368465915</v>
      </c>
      <c r="J13" s="206">
        <v>8.448140020899812</v>
      </c>
      <c r="K13" s="206">
        <v>1.1448952389615763</v>
      </c>
      <c r="L13" s="206">
        <v>2.0588808318613263</v>
      </c>
      <c r="M13" s="206">
        <v>3.0557889894557837</v>
      </c>
      <c r="N13" s="206">
        <v>0.2562965838528102</v>
      </c>
      <c r="O13" s="199">
        <v>8</v>
      </c>
      <c r="P13" s="314" t="s">
        <v>10</v>
      </c>
      <c r="Q13" s="206">
        <v>1.2621318043647611</v>
      </c>
      <c r="R13" s="206">
        <v>0.8157306942618978</v>
      </c>
      <c r="S13" s="206">
        <v>0.48577210908146434</v>
      </c>
      <c r="T13" s="206">
        <v>1.2248913891691218</v>
      </c>
      <c r="U13" s="206" t="s">
        <v>4</v>
      </c>
      <c r="V13" s="206">
        <v>0.030735174278926282</v>
      </c>
      <c r="W13" s="206">
        <v>0.0894620858022272</v>
      </c>
      <c r="X13" s="206">
        <v>78.41180962323035</v>
      </c>
      <c r="Y13" s="206">
        <v>3.0075592131637765</v>
      </c>
      <c r="Z13" s="206">
        <v>5.567223543498196</v>
      </c>
      <c r="AA13" s="206">
        <v>0.22656082926678095</v>
      </c>
      <c r="AB13" s="206">
        <v>9.566358533241612</v>
      </c>
      <c r="AC13" s="199">
        <v>8</v>
      </c>
      <c r="AD13" s="314" t="s">
        <v>10</v>
      </c>
      <c r="AE13" s="206">
        <v>0.7244287632174513</v>
      </c>
      <c r="AF13" s="206">
        <v>0.7670074282698818</v>
      </c>
      <c r="AG13" s="206">
        <v>0.0018179423715499383</v>
      </c>
      <c r="AH13" s="206">
        <v>0.97053078999125</v>
      </c>
      <c r="AI13" s="206">
        <v>1.8046047362585176</v>
      </c>
      <c r="AJ13" s="206">
        <v>1.7094502486260557</v>
      </c>
      <c r="AK13" s="206">
        <v>0.19143186578243296</v>
      </c>
      <c r="AL13" s="206">
        <v>0.9049521665167873</v>
      </c>
      <c r="AM13" s="206">
        <v>1.5747258258047592</v>
      </c>
      <c r="AN13" s="206">
        <v>0.6630153293309662</v>
      </c>
      <c r="AO13" s="158" t="e">
        <f>'T8-Ж'!#REF!+'T10-З'!#REF!+#REF!</f>
        <v>#REF!</v>
      </c>
      <c r="AP13" s="199">
        <v>8</v>
      </c>
      <c r="AQ13" s="314" t="s">
        <v>10</v>
      </c>
      <c r="AR13" s="206">
        <v>126.92132502478862</v>
      </c>
      <c r="AS13" s="206">
        <v>72.11880103994389</v>
      </c>
      <c r="AT13" s="206">
        <v>0.012154616136133809</v>
      </c>
      <c r="AU13" s="206" t="s">
        <v>4</v>
      </c>
      <c r="AV13" s="206" t="s">
        <v>4</v>
      </c>
      <c r="AW13" s="206">
        <v>0.7785754845621107</v>
      </c>
      <c r="AX13" s="206">
        <v>0.6992950745101243</v>
      </c>
      <c r="AY13" s="206" t="s">
        <v>4</v>
      </c>
      <c r="AZ13" s="206">
        <v>4.069848760059113</v>
      </c>
      <c r="BA13" s="209">
        <v>204.60000000000002</v>
      </c>
    </row>
    <row r="14" spans="1:53" ht="24" customHeight="1">
      <c r="A14" s="199">
        <v>9</v>
      </c>
      <c r="B14" s="314" t="s">
        <v>11</v>
      </c>
      <c r="C14" s="206">
        <v>0.2680441550768833</v>
      </c>
      <c r="D14" s="206">
        <v>0.663056965215022</v>
      </c>
      <c r="E14" s="206">
        <v>0.20838372096512758</v>
      </c>
      <c r="F14" s="206">
        <v>1.939242977759268</v>
      </c>
      <c r="G14" s="206">
        <v>0.28335795662331376</v>
      </c>
      <c r="H14" s="206">
        <v>5.4324589006763215</v>
      </c>
      <c r="I14" s="206">
        <v>0.43355225986185625</v>
      </c>
      <c r="J14" s="206">
        <v>2.648562788251842</v>
      </c>
      <c r="K14" s="206">
        <v>2.323508641301546</v>
      </c>
      <c r="L14" s="206">
        <v>9.651849273855138</v>
      </c>
      <c r="M14" s="206">
        <v>3.1826828696270124</v>
      </c>
      <c r="N14" s="206">
        <v>1.1024922450547572</v>
      </c>
      <c r="O14" s="199">
        <v>9</v>
      </c>
      <c r="P14" s="314" t="s">
        <v>11</v>
      </c>
      <c r="Q14" s="206">
        <v>1.3419682083453366</v>
      </c>
      <c r="R14" s="206">
        <v>3.4579665318060937</v>
      </c>
      <c r="S14" s="206">
        <v>0.23348918774078586</v>
      </c>
      <c r="T14" s="206">
        <v>7.9924959518662915</v>
      </c>
      <c r="U14" s="206">
        <v>12.006859053820367</v>
      </c>
      <c r="V14" s="206">
        <v>0.8710388125020727</v>
      </c>
      <c r="W14" s="206">
        <v>1.10062095801036</v>
      </c>
      <c r="X14" s="206">
        <v>5.273994226381515</v>
      </c>
      <c r="Y14" s="206">
        <v>2.647332169454694</v>
      </c>
      <c r="Z14" s="206">
        <v>27.677805483918267</v>
      </c>
      <c r="AA14" s="206">
        <v>0.5601917266753165</v>
      </c>
      <c r="AB14" s="206">
        <v>8.867870335565746</v>
      </c>
      <c r="AC14" s="199">
        <v>9</v>
      </c>
      <c r="AD14" s="314" t="s">
        <v>11</v>
      </c>
      <c r="AE14" s="206">
        <v>0.49002019187230295</v>
      </c>
      <c r="AF14" s="206">
        <v>1.2449048340664453</v>
      </c>
      <c r="AG14" s="206">
        <v>1.2277572015371967</v>
      </c>
      <c r="AH14" s="206">
        <v>0.6062758026261722</v>
      </c>
      <c r="AI14" s="206">
        <v>7.133117484161976</v>
      </c>
      <c r="AJ14" s="206">
        <v>14.622311854351615</v>
      </c>
      <c r="AK14" s="206">
        <v>2.9475552488011862</v>
      </c>
      <c r="AL14" s="206">
        <v>4.948172692270845</v>
      </c>
      <c r="AM14" s="206">
        <v>4.130784693656993</v>
      </c>
      <c r="AN14" s="206">
        <v>0.6534333729657227</v>
      </c>
      <c r="AO14" s="158" t="e">
        <f>'T8-Ж'!#REF!+'T10-З'!#REF!+#REF!</f>
        <v>#REF!</v>
      </c>
      <c r="AP14" s="199">
        <v>9</v>
      </c>
      <c r="AQ14" s="314" t="s">
        <v>11</v>
      </c>
      <c r="AR14" s="206">
        <v>138.17336472863835</v>
      </c>
      <c r="AS14" s="206">
        <v>23.549891274794877</v>
      </c>
      <c r="AT14" s="206">
        <v>0.03365865311898388</v>
      </c>
      <c r="AU14" s="206" t="s">
        <v>4</v>
      </c>
      <c r="AV14" s="206" t="s">
        <v>4</v>
      </c>
      <c r="AW14" s="206">
        <v>7.444047463454135</v>
      </c>
      <c r="AX14" s="206">
        <v>-0.10997736292498721</v>
      </c>
      <c r="AY14" s="206" t="s">
        <v>4</v>
      </c>
      <c r="AZ14" s="206">
        <v>0.10901524291864462</v>
      </c>
      <c r="BA14" s="209">
        <v>169.20000000000002</v>
      </c>
    </row>
    <row r="15" spans="1:53" ht="36.75" customHeight="1">
      <c r="A15" s="199">
        <v>10</v>
      </c>
      <c r="B15" s="316" t="s">
        <v>345</v>
      </c>
      <c r="C15" s="206">
        <v>728.5412472112118</v>
      </c>
      <c r="D15" s="206">
        <v>79.47565644460019</v>
      </c>
      <c r="E15" s="206">
        <v>21.734701554630583</v>
      </c>
      <c r="F15" s="206">
        <v>141.29270800468464</v>
      </c>
      <c r="G15" s="206">
        <v>38.86309272656906</v>
      </c>
      <c r="H15" s="206">
        <v>43.9436284271749</v>
      </c>
      <c r="I15" s="206">
        <v>24.927396587852613</v>
      </c>
      <c r="J15" s="206">
        <v>18.612435715549548</v>
      </c>
      <c r="K15" s="206">
        <v>17.8428658301687</v>
      </c>
      <c r="L15" s="206">
        <v>230.7095148918436</v>
      </c>
      <c r="M15" s="206">
        <v>34.25626933171864</v>
      </c>
      <c r="N15" s="206">
        <v>28.114548215758184</v>
      </c>
      <c r="O15" s="199">
        <v>10</v>
      </c>
      <c r="P15" s="316" t="s">
        <v>345</v>
      </c>
      <c r="Q15" s="206">
        <v>75.69021233640288</v>
      </c>
      <c r="R15" s="206">
        <v>50.73973799271782</v>
      </c>
      <c r="S15" s="206">
        <v>0.32222552699548357</v>
      </c>
      <c r="T15" s="206">
        <v>335.36413653573607</v>
      </c>
      <c r="U15" s="206">
        <v>24.87956548166897</v>
      </c>
      <c r="V15" s="206">
        <v>117.57399645537207</v>
      </c>
      <c r="W15" s="206">
        <v>34.59386300600772</v>
      </c>
      <c r="X15" s="206">
        <v>2079.563363629597</v>
      </c>
      <c r="Y15" s="206">
        <v>238.4951907850048</v>
      </c>
      <c r="Z15" s="206">
        <v>2241.575630311939</v>
      </c>
      <c r="AA15" s="206">
        <v>87.64074511873555</v>
      </c>
      <c r="AB15" s="206">
        <v>5.299927625788575</v>
      </c>
      <c r="AC15" s="199">
        <v>10</v>
      </c>
      <c r="AD15" s="316" t="s">
        <v>345</v>
      </c>
      <c r="AE15" s="206">
        <v>1769.7221999175636</v>
      </c>
      <c r="AF15" s="206">
        <v>252.62443906429522</v>
      </c>
      <c r="AG15" s="206">
        <v>6.083441329367709</v>
      </c>
      <c r="AH15" s="206">
        <v>186.95529183468406</v>
      </c>
      <c r="AI15" s="206">
        <v>201.09453498442457</v>
      </c>
      <c r="AJ15" s="206">
        <v>6.984368365923578</v>
      </c>
      <c r="AK15" s="206">
        <v>137.33316756880342</v>
      </c>
      <c r="AL15" s="206">
        <v>1.0875344585677946</v>
      </c>
      <c r="AM15" s="206">
        <v>33.12121335531929</v>
      </c>
      <c r="AN15" s="206">
        <v>22.22764362143521</v>
      </c>
      <c r="AO15" s="158" t="e">
        <f>'T8-Ж'!#REF!+'T10-З'!#REF!+#REF!</f>
        <v>#REF!</v>
      </c>
      <c r="AP15" s="199">
        <v>10</v>
      </c>
      <c r="AQ15" s="316" t="s">
        <v>345</v>
      </c>
      <c r="AR15" s="206">
        <v>9317.299765366804</v>
      </c>
      <c r="AS15" s="206">
        <v>9933.366773652724</v>
      </c>
      <c r="AT15" s="206">
        <v>8.018061790165518</v>
      </c>
      <c r="AU15" s="206" t="s">
        <v>4</v>
      </c>
      <c r="AV15" s="206" t="s">
        <v>4</v>
      </c>
      <c r="AW15" s="206">
        <v>971.6886866458143</v>
      </c>
      <c r="AX15" s="206">
        <v>121.24240535682895</v>
      </c>
      <c r="AY15" s="206" t="s">
        <v>4</v>
      </c>
      <c r="AZ15" s="206">
        <v>802.8843071876651</v>
      </c>
      <c r="BA15" s="209">
        <v>21154.500000000004</v>
      </c>
    </row>
    <row r="16" spans="1:53" ht="24.75" customHeight="1">
      <c r="A16" s="199">
        <v>11</v>
      </c>
      <c r="B16" s="316" t="s">
        <v>346</v>
      </c>
      <c r="C16" s="206">
        <v>6.875762533755653</v>
      </c>
      <c r="D16" s="206">
        <v>0.2505720785787311</v>
      </c>
      <c r="E16" s="206">
        <v>0.18812286024932062</v>
      </c>
      <c r="F16" s="206">
        <v>0.2709405937953415</v>
      </c>
      <c r="G16" s="206">
        <v>0.05185286245220111</v>
      </c>
      <c r="H16" s="206">
        <v>43.98255999050896</v>
      </c>
      <c r="I16" s="206">
        <v>1.538601290183557</v>
      </c>
      <c r="J16" s="206">
        <v>0.06255645422593227</v>
      </c>
      <c r="K16" s="206">
        <v>0.11498455933024543</v>
      </c>
      <c r="L16" s="206">
        <v>2.0075704313208997</v>
      </c>
      <c r="M16" s="206">
        <v>387.315542441652</v>
      </c>
      <c r="N16" s="206">
        <v>0.5287523017169182</v>
      </c>
      <c r="O16" s="199">
        <v>11</v>
      </c>
      <c r="P16" s="316" t="s">
        <v>346</v>
      </c>
      <c r="Q16" s="206" t="s">
        <v>4</v>
      </c>
      <c r="R16" s="206">
        <v>6.76840302711695</v>
      </c>
      <c r="S16" s="206">
        <v>0.041518721881560895</v>
      </c>
      <c r="T16" s="206">
        <v>53.985745883052104</v>
      </c>
      <c r="U16" s="206" t="s">
        <v>4</v>
      </c>
      <c r="V16" s="206">
        <v>0.1474404214828452</v>
      </c>
      <c r="W16" s="206">
        <v>0.052112365693799234</v>
      </c>
      <c r="X16" s="206">
        <v>1641.0215345993897</v>
      </c>
      <c r="Y16" s="206">
        <v>62.14871993789346</v>
      </c>
      <c r="Z16" s="206">
        <v>326.0063150898815</v>
      </c>
      <c r="AA16" s="206">
        <v>0.02078322166790622</v>
      </c>
      <c r="AB16" s="206">
        <v>34.0534603439249</v>
      </c>
      <c r="AC16" s="199">
        <v>11</v>
      </c>
      <c r="AD16" s="316" t="s">
        <v>346</v>
      </c>
      <c r="AE16" s="206">
        <v>89.6433910656188</v>
      </c>
      <c r="AF16" s="206">
        <v>29.723801772212397</v>
      </c>
      <c r="AG16" s="206">
        <v>0.04235862682025929</v>
      </c>
      <c r="AH16" s="206">
        <v>79.01275010332412</v>
      </c>
      <c r="AI16" s="206">
        <v>2.5266144769148635</v>
      </c>
      <c r="AJ16" s="206">
        <v>2.913428260795205</v>
      </c>
      <c r="AK16" s="206">
        <v>0.43770500663084033</v>
      </c>
      <c r="AL16" s="206">
        <v>0.9527905443060406</v>
      </c>
      <c r="AM16" s="206">
        <v>2.1679543707177222</v>
      </c>
      <c r="AN16" s="206">
        <v>3.726786006094273</v>
      </c>
      <c r="AO16" s="158" t="e">
        <f>'T8-Ж'!#REF!+'T10-З'!#REF!+#REF!</f>
        <v>#REF!</v>
      </c>
      <c r="AP16" s="199">
        <v>11</v>
      </c>
      <c r="AQ16" s="316" t="s">
        <v>346</v>
      </c>
      <c r="AR16" s="206">
        <v>2778.5853938814735</v>
      </c>
      <c r="AS16" s="206">
        <v>1067.873585743152</v>
      </c>
      <c r="AT16" s="206">
        <v>0.47477885998426606</v>
      </c>
      <c r="AU16" s="206" t="s">
        <v>4</v>
      </c>
      <c r="AV16" s="206" t="s">
        <v>4</v>
      </c>
      <c r="AW16" s="206">
        <v>46.01609868493955</v>
      </c>
      <c r="AX16" s="206">
        <v>-7.5873926038868085</v>
      </c>
      <c r="AY16" s="206" t="s">
        <v>4</v>
      </c>
      <c r="AZ16" s="206">
        <v>510.0375354343379</v>
      </c>
      <c r="BA16" s="209">
        <v>4395.4</v>
      </c>
    </row>
    <row r="17" spans="1:53" ht="12">
      <c r="A17" s="199">
        <v>12</v>
      </c>
      <c r="B17" s="316" t="s">
        <v>12</v>
      </c>
      <c r="C17" s="206">
        <v>0.003356520062983268</v>
      </c>
      <c r="D17" s="206">
        <v>0.001909936185351568</v>
      </c>
      <c r="E17" s="206">
        <v>0.0013236270934771865</v>
      </c>
      <c r="F17" s="206">
        <v>0.010264855520340302</v>
      </c>
      <c r="G17" s="206">
        <v>0.004232089076741518</v>
      </c>
      <c r="H17" s="206">
        <v>0.14021836962413192</v>
      </c>
      <c r="I17" s="206">
        <v>0.003845920823838351</v>
      </c>
      <c r="J17" s="206">
        <v>0.0032277331715783956</v>
      </c>
      <c r="K17" s="206">
        <v>0.004118688451367799</v>
      </c>
      <c r="L17" s="206">
        <v>0.0816613613432092</v>
      </c>
      <c r="M17" s="206">
        <v>0.44017295141169605</v>
      </c>
      <c r="N17" s="206">
        <v>58.17593826431225</v>
      </c>
      <c r="O17" s="199">
        <v>12</v>
      </c>
      <c r="P17" s="316" t="s">
        <v>12</v>
      </c>
      <c r="Q17" s="206" t="s">
        <v>4</v>
      </c>
      <c r="R17" s="206">
        <v>0.18038157634477972</v>
      </c>
      <c r="S17" s="206">
        <v>0.011010848277602016</v>
      </c>
      <c r="T17" s="206">
        <v>0.3424186559159015</v>
      </c>
      <c r="U17" s="206" t="s">
        <v>4</v>
      </c>
      <c r="V17" s="206">
        <v>0.004445942620911536</v>
      </c>
      <c r="W17" s="206">
        <v>0.029626218711133148</v>
      </c>
      <c r="X17" s="206">
        <v>15.600865581429678</v>
      </c>
      <c r="Y17" s="206">
        <v>0.0745731747447273</v>
      </c>
      <c r="Z17" s="206">
        <v>0.028895606145817262</v>
      </c>
      <c r="AA17" s="206">
        <v>0.06097797524697217</v>
      </c>
      <c r="AB17" s="206">
        <v>0.014167095578473574</v>
      </c>
      <c r="AC17" s="199">
        <v>12</v>
      </c>
      <c r="AD17" s="316" t="s">
        <v>12</v>
      </c>
      <c r="AE17" s="206">
        <v>0.013860558226060903</v>
      </c>
      <c r="AF17" s="206">
        <v>1.0263227760437734</v>
      </c>
      <c r="AG17" s="206" t="s">
        <v>4</v>
      </c>
      <c r="AH17" s="206">
        <v>0.16568995045219037</v>
      </c>
      <c r="AI17" s="206">
        <v>0.446697561390703</v>
      </c>
      <c r="AJ17" s="206">
        <v>0.006588899475818857</v>
      </c>
      <c r="AK17" s="206">
        <v>0.007479222798721806</v>
      </c>
      <c r="AL17" s="206">
        <v>0.004517783090934844</v>
      </c>
      <c r="AM17" s="206">
        <v>0.010360980192878387</v>
      </c>
      <c r="AN17" s="206" t="s">
        <v>4</v>
      </c>
      <c r="AO17" s="158" t="e">
        <f>'T8-Ж'!#REF!+'T10-З'!#REF!+#REF!</f>
        <v>#REF!</v>
      </c>
      <c r="AP17" s="199">
        <v>12</v>
      </c>
      <c r="AQ17" s="316" t="s">
        <v>12</v>
      </c>
      <c r="AR17" s="206">
        <v>76.89926016486254</v>
      </c>
      <c r="AS17" s="206">
        <v>0.011174905491675456</v>
      </c>
      <c r="AT17" s="206" t="s">
        <v>4</v>
      </c>
      <c r="AU17" s="206" t="s">
        <v>4</v>
      </c>
      <c r="AV17" s="206" t="s">
        <v>4</v>
      </c>
      <c r="AW17" s="206">
        <v>1.4511744795658084</v>
      </c>
      <c r="AX17" s="206">
        <v>-5.135003844683212</v>
      </c>
      <c r="AY17" s="206" t="s">
        <v>4</v>
      </c>
      <c r="AZ17" s="206">
        <v>62.17339429476317</v>
      </c>
      <c r="BA17" s="209">
        <v>135.39999999999998</v>
      </c>
    </row>
    <row r="18" spans="1:53" ht="24">
      <c r="A18" s="199">
        <v>13</v>
      </c>
      <c r="B18" s="316" t="s">
        <v>13</v>
      </c>
      <c r="C18" s="206">
        <v>288.41765794923236</v>
      </c>
      <c r="D18" s="206">
        <v>12.615741505421337</v>
      </c>
      <c r="E18" s="206">
        <v>4.2973978218517646</v>
      </c>
      <c r="F18" s="206">
        <v>11.524811382443156</v>
      </c>
      <c r="G18" s="206">
        <v>0.6371817414448723</v>
      </c>
      <c r="H18" s="206">
        <v>31.428919304335697</v>
      </c>
      <c r="I18" s="206">
        <v>7.096406732483659</v>
      </c>
      <c r="J18" s="206">
        <v>2.611644032867013</v>
      </c>
      <c r="K18" s="206">
        <v>4.611060869453102</v>
      </c>
      <c r="L18" s="206">
        <v>37.821385088907704</v>
      </c>
      <c r="M18" s="206">
        <v>110.66591937608885</v>
      </c>
      <c r="N18" s="206">
        <v>12.152091034971344</v>
      </c>
      <c r="O18" s="199">
        <v>13</v>
      </c>
      <c r="P18" s="316" t="s">
        <v>13</v>
      </c>
      <c r="Q18" s="206">
        <v>105.40405952064077</v>
      </c>
      <c r="R18" s="206">
        <v>62.62920581129813</v>
      </c>
      <c r="S18" s="206">
        <v>0.3773617442748284</v>
      </c>
      <c r="T18" s="206">
        <v>143.8378200762099</v>
      </c>
      <c r="U18" s="206">
        <v>13.265876124286814</v>
      </c>
      <c r="V18" s="206">
        <v>6.835680065910236</v>
      </c>
      <c r="W18" s="206">
        <v>12.692473413244791</v>
      </c>
      <c r="X18" s="206">
        <v>442.6075769495371</v>
      </c>
      <c r="Y18" s="206">
        <v>4.812843057369594</v>
      </c>
      <c r="Z18" s="206">
        <v>49.080441469740194</v>
      </c>
      <c r="AA18" s="206">
        <v>0.7203300530462864</v>
      </c>
      <c r="AB18" s="206">
        <v>7.815898295821906</v>
      </c>
      <c r="AC18" s="199">
        <v>13</v>
      </c>
      <c r="AD18" s="316" t="s">
        <v>13</v>
      </c>
      <c r="AE18" s="206">
        <v>14.798824750613502</v>
      </c>
      <c r="AF18" s="206">
        <v>22.761977126477113</v>
      </c>
      <c r="AG18" s="206">
        <v>0.2168808554801418</v>
      </c>
      <c r="AH18" s="206">
        <v>10.772935635375939</v>
      </c>
      <c r="AI18" s="206">
        <v>0.13104446361695812</v>
      </c>
      <c r="AJ18" s="206">
        <v>1.2786064293939416</v>
      </c>
      <c r="AK18" s="206">
        <v>1.6418300787682223</v>
      </c>
      <c r="AL18" s="206">
        <v>1.4520969114477742</v>
      </c>
      <c r="AM18" s="206">
        <v>17.64104791159673</v>
      </c>
      <c r="AN18" s="206">
        <v>20.664169640059306</v>
      </c>
      <c r="AO18" s="158" t="e">
        <f>'T8-Ж'!#REF!+'T10-З'!#REF!+#REF!</f>
        <v>#REF!</v>
      </c>
      <c r="AP18" s="199">
        <v>13</v>
      </c>
      <c r="AQ18" s="316" t="s">
        <v>13</v>
      </c>
      <c r="AR18" s="206">
        <v>1465.321299670578</v>
      </c>
      <c r="AS18" s="206">
        <v>703.7298095287681</v>
      </c>
      <c r="AT18" s="206">
        <v>0.014844543425394811</v>
      </c>
      <c r="AU18" s="206" t="s">
        <v>4</v>
      </c>
      <c r="AV18" s="206" t="s">
        <v>4</v>
      </c>
      <c r="AW18" s="206">
        <v>35.91119359967039</v>
      </c>
      <c r="AX18" s="206">
        <v>284.23548788416605</v>
      </c>
      <c r="AY18" s="206" t="s">
        <v>4</v>
      </c>
      <c r="AZ18" s="206">
        <v>139.98736477339241</v>
      </c>
      <c r="BA18" s="209">
        <v>2629.2</v>
      </c>
    </row>
    <row r="19" spans="1:53" ht="60" customHeight="1">
      <c r="A19" s="199">
        <v>14</v>
      </c>
      <c r="B19" s="316" t="s">
        <v>206</v>
      </c>
      <c r="C19" s="206">
        <v>776.994202007721</v>
      </c>
      <c r="D19" s="206">
        <v>5.818139012862517</v>
      </c>
      <c r="E19" s="206">
        <v>4.90220523696139</v>
      </c>
      <c r="F19" s="206">
        <v>6.85898324119742</v>
      </c>
      <c r="G19" s="206">
        <v>8.71713308071024</v>
      </c>
      <c r="H19" s="206">
        <v>31.744846682432645</v>
      </c>
      <c r="I19" s="206">
        <v>3.1595673199297645</v>
      </c>
      <c r="J19" s="206">
        <v>1.9632298047164771</v>
      </c>
      <c r="K19" s="206">
        <v>3.936652683682473</v>
      </c>
      <c r="L19" s="206">
        <v>52.18425840330222</v>
      </c>
      <c r="M19" s="206">
        <v>54.20871287566649</v>
      </c>
      <c r="N19" s="206">
        <v>7.2285502187719235</v>
      </c>
      <c r="O19" s="199">
        <v>14</v>
      </c>
      <c r="P19" s="316" t="s">
        <v>206</v>
      </c>
      <c r="Q19" s="206">
        <v>14.4537019046242</v>
      </c>
      <c r="R19" s="206">
        <v>35.488422467694</v>
      </c>
      <c r="S19" s="206">
        <v>0.31694490539698716</v>
      </c>
      <c r="T19" s="206">
        <v>423.46486431132985</v>
      </c>
      <c r="U19" s="206">
        <v>24.156024588275223</v>
      </c>
      <c r="V19" s="206">
        <v>7.6553780068333275</v>
      </c>
      <c r="W19" s="206">
        <v>2.899625553514001</v>
      </c>
      <c r="X19" s="206">
        <v>467.7422038031558</v>
      </c>
      <c r="Y19" s="206">
        <v>67.27457117669564</v>
      </c>
      <c r="Z19" s="206">
        <v>424.7125458659436</v>
      </c>
      <c r="AA19" s="206">
        <v>5.693937322131202</v>
      </c>
      <c r="AB19" s="206">
        <v>88.47455172848092</v>
      </c>
      <c r="AC19" s="199">
        <v>14</v>
      </c>
      <c r="AD19" s="316" t="s">
        <v>206</v>
      </c>
      <c r="AE19" s="206">
        <v>431.3770691045071</v>
      </c>
      <c r="AF19" s="206">
        <v>551.7706855521117</v>
      </c>
      <c r="AG19" s="206">
        <v>3.50302937053484</v>
      </c>
      <c r="AH19" s="206">
        <v>66.74520680253876</v>
      </c>
      <c r="AI19" s="206">
        <v>54.28227664602757</v>
      </c>
      <c r="AJ19" s="206">
        <v>30.739518602887053</v>
      </c>
      <c r="AK19" s="206">
        <v>13.736640372674346</v>
      </c>
      <c r="AL19" s="206">
        <v>18.130784428198332</v>
      </c>
      <c r="AM19" s="206">
        <v>53.00585573971704</v>
      </c>
      <c r="AN19" s="206">
        <v>19.981738613421236</v>
      </c>
      <c r="AO19" s="158" t="e">
        <f>'T8-Ж'!#REF!+'T10-З'!#REF!+#REF!</f>
        <v>#REF!</v>
      </c>
      <c r="AP19" s="199">
        <v>14</v>
      </c>
      <c r="AQ19" s="316" t="s">
        <v>206</v>
      </c>
      <c r="AR19" s="206">
        <v>3763.32741639434</v>
      </c>
      <c r="AS19" s="206">
        <v>2827.094459242384</v>
      </c>
      <c r="AT19" s="206" t="s">
        <v>4</v>
      </c>
      <c r="AU19" s="206" t="s">
        <v>4</v>
      </c>
      <c r="AV19" s="206" t="s">
        <v>4</v>
      </c>
      <c r="AW19" s="206">
        <v>4.39900525069211</v>
      </c>
      <c r="AX19" s="206">
        <v>-2.3645068397134743</v>
      </c>
      <c r="AY19" s="206" t="s">
        <v>4</v>
      </c>
      <c r="AZ19" s="206">
        <v>1578.7436259522967</v>
      </c>
      <c r="BA19" s="209">
        <v>8171.2</v>
      </c>
    </row>
    <row r="20" spans="1:53" ht="24.75" customHeight="1">
      <c r="A20" s="199">
        <v>15</v>
      </c>
      <c r="B20" s="316" t="s">
        <v>14</v>
      </c>
      <c r="C20" s="206">
        <v>0.01647931190561831</v>
      </c>
      <c r="D20" s="206">
        <v>0.01659025903054354</v>
      </c>
      <c r="E20" s="206">
        <v>0.00415184192216684</v>
      </c>
      <c r="F20" s="206" t="s">
        <v>4</v>
      </c>
      <c r="G20" s="206">
        <v>0.03295827402075801</v>
      </c>
      <c r="H20" s="206">
        <v>2.6664687293034754</v>
      </c>
      <c r="I20" s="206">
        <v>21.85515014372315</v>
      </c>
      <c r="J20" s="206" t="s">
        <v>4</v>
      </c>
      <c r="K20" s="206">
        <v>0.34051200982457563</v>
      </c>
      <c r="L20" s="206" t="s">
        <v>4</v>
      </c>
      <c r="M20" s="206">
        <v>1.6791150891579565</v>
      </c>
      <c r="N20" s="206" t="s">
        <v>4</v>
      </c>
      <c r="O20" s="199">
        <v>15</v>
      </c>
      <c r="P20" s="316" t="s">
        <v>14</v>
      </c>
      <c r="Q20" s="206">
        <v>0.2970143691402361</v>
      </c>
      <c r="R20" s="206">
        <v>0.33472774184842163</v>
      </c>
      <c r="S20" s="206">
        <v>6.5530380679802445</v>
      </c>
      <c r="T20" s="206">
        <v>0.19141841291613104</v>
      </c>
      <c r="U20" s="206">
        <v>0.5031277972424553</v>
      </c>
      <c r="V20" s="206">
        <v>0.08785764631328818</v>
      </c>
      <c r="W20" s="206">
        <v>0.033123217257088555</v>
      </c>
      <c r="X20" s="206">
        <v>6.312528737372888</v>
      </c>
      <c r="Y20" s="206">
        <v>2.142384833079987</v>
      </c>
      <c r="Z20" s="206">
        <v>4.857335426130861</v>
      </c>
      <c r="AA20" s="206">
        <v>0.23530408746477266</v>
      </c>
      <c r="AB20" s="206">
        <v>5.261110639940064</v>
      </c>
      <c r="AC20" s="199">
        <v>15</v>
      </c>
      <c r="AD20" s="316" t="s">
        <v>14</v>
      </c>
      <c r="AE20" s="206">
        <v>3.89642143393581</v>
      </c>
      <c r="AF20" s="206">
        <v>2.555522557984676</v>
      </c>
      <c r="AG20" s="206">
        <v>0.06310225540700824</v>
      </c>
      <c r="AH20" s="206">
        <v>1.824761874868838</v>
      </c>
      <c r="AI20" s="206">
        <v>0.5121841485107135</v>
      </c>
      <c r="AJ20" s="206">
        <v>1.9882139440842816</v>
      </c>
      <c r="AK20" s="206">
        <v>0.20286169297521567</v>
      </c>
      <c r="AL20" s="206">
        <v>1.8184594542159696</v>
      </c>
      <c r="AM20" s="206">
        <v>3.7821234389245144</v>
      </c>
      <c r="AN20" s="206">
        <v>7.725027657428746</v>
      </c>
      <c r="AO20" s="158" t="e">
        <f>'T8-Ж'!#REF!+'T10-З'!#REF!+#REF!</f>
        <v>#REF!</v>
      </c>
      <c r="AP20" s="199">
        <v>15</v>
      </c>
      <c r="AQ20" s="316" t="s">
        <v>14</v>
      </c>
      <c r="AR20" s="206">
        <v>77.78918926638931</v>
      </c>
      <c r="AS20" s="206">
        <v>137.68007215292357</v>
      </c>
      <c r="AT20" s="206">
        <v>0.0856365627607794</v>
      </c>
      <c r="AU20" s="206" t="s">
        <v>4</v>
      </c>
      <c r="AV20" s="206" t="s">
        <v>4</v>
      </c>
      <c r="AW20" s="206">
        <v>1.3685035698207093</v>
      </c>
      <c r="AX20" s="206">
        <v>-1.1422200588065998</v>
      </c>
      <c r="AY20" s="206">
        <v>13.948828230987415</v>
      </c>
      <c r="AZ20" s="206">
        <v>14.169990275924777</v>
      </c>
      <c r="BA20" s="209">
        <v>243.9</v>
      </c>
    </row>
    <row r="21" spans="1:53" ht="24">
      <c r="A21" s="199">
        <v>16</v>
      </c>
      <c r="B21" s="316" t="s">
        <v>15</v>
      </c>
      <c r="C21" s="206" t="s">
        <v>4</v>
      </c>
      <c r="D21" s="206" t="s">
        <v>4</v>
      </c>
      <c r="E21" s="206" t="s">
        <v>4</v>
      </c>
      <c r="F21" s="206" t="s">
        <v>4</v>
      </c>
      <c r="G21" s="206" t="s">
        <v>4</v>
      </c>
      <c r="H21" s="206" t="s">
        <v>4</v>
      </c>
      <c r="I21" s="206" t="s">
        <v>4</v>
      </c>
      <c r="J21" s="206" t="s">
        <v>4</v>
      </c>
      <c r="K21" s="206" t="s">
        <v>4</v>
      </c>
      <c r="L21" s="206" t="s">
        <v>4</v>
      </c>
      <c r="M21" s="206" t="s">
        <v>4</v>
      </c>
      <c r="N21" s="206" t="s">
        <v>4</v>
      </c>
      <c r="O21" s="199">
        <v>16</v>
      </c>
      <c r="P21" s="316" t="s">
        <v>15</v>
      </c>
      <c r="Q21" s="206" t="s">
        <v>4</v>
      </c>
      <c r="R21" s="206" t="s">
        <v>4</v>
      </c>
      <c r="S21" s="206" t="s">
        <v>4</v>
      </c>
      <c r="T21" s="206" t="s">
        <v>4</v>
      </c>
      <c r="U21" s="206" t="s">
        <v>4</v>
      </c>
      <c r="V21" s="206" t="s">
        <v>4</v>
      </c>
      <c r="W21" s="206" t="s">
        <v>4</v>
      </c>
      <c r="X21" s="206" t="s">
        <v>4</v>
      </c>
      <c r="Y21" s="206" t="s">
        <v>4</v>
      </c>
      <c r="Z21" s="206" t="s">
        <v>4</v>
      </c>
      <c r="AA21" s="206" t="s">
        <v>4</v>
      </c>
      <c r="AB21" s="206" t="s">
        <v>4</v>
      </c>
      <c r="AC21" s="199">
        <v>16</v>
      </c>
      <c r="AD21" s="316" t="s">
        <v>15</v>
      </c>
      <c r="AE21" s="206" t="s">
        <v>4</v>
      </c>
      <c r="AF21" s="206" t="s">
        <v>4</v>
      </c>
      <c r="AG21" s="206" t="s">
        <v>4</v>
      </c>
      <c r="AH21" s="206" t="s">
        <v>4</v>
      </c>
      <c r="AI21" s="206" t="s">
        <v>4</v>
      </c>
      <c r="AJ21" s="206" t="s">
        <v>4</v>
      </c>
      <c r="AK21" s="206" t="s">
        <v>4</v>
      </c>
      <c r="AL21" s="206" t="s">
        <v>4</v>
      </c>
      <c r="AM21" s="206" t="s">
        <v>4</v>
      </c>
      <c r="AN21" s="206" t="s">
        <v>4</v>
      </c>
      <c r="AO21" s="158" t="e">
        <f>'T8-Ж'!#REF!+'T10-З'!#REF!+#REF!</f>
        <v>#REF!</v>
      </c>
      <c r="AP21" s="199">
        <v>16</v>
      </c>
      <c r="AQ21" s="316" t="s">
        <v>15</v>
      </c>
      <c r="AR21" s="206" t="s">
        <v>4</v>
      </c>
      <c r="AS21" s="206" t="s">
        <v>4</v>
      </c>
      <c r="AT21" s="206" t="s">
        <v>4</v>
      </c>
      <c r="AU21" s="206" t="s">
        <v>4</v>
      </c>
      <c r="AV21" s="206" t="s">
        <v>4</v>
      </c>
      <c r="AW21" s="206" t="s">
        <v>4</v>
      </c>
      <c r="AX21" s="206" t="s">
        <v>4</v>
      </c>
      <c r="AY21" s="206" t="s">
        <v>4</v>
      </c>
      <c r="AZ21" s="206" t="s">
        <v>4</v>
      </c>
      <c r="BA21" s="209">
        <v>0</v>
      </c>
    </row>
    <row r="22" spans="1:53" ht="25.5" customHeight="1">
      <c r="A22" s="199">
        <v>17</v>
      </c>
      <c r="B22" s="316" t="s">
        <v>16</v>
      </c>
      <c r="C22" s="206" t="s">
        <v>4</v>
      </c>
      <c r="D22" s="206" t="s">
        <v>4</v>
      </c>
      <c r="E22" s="206" t="s">
        <v>4</v>
      </c>
      <c r="F22" s="206" t="s">
        <v>4</v>
      </c>
      <c r="G22" s="206" t="s">
        <v>4</v>
      </c>
      <c r="H22" s="206" t="s">
        <v>4</v>
      </c>
      <c r="I22" s="206" t="s">
        <v>4</v>
      </c>
      <c r="J22" s="206" t="s">
        <v>4</v>
      </c>
      <c r="K22" s="206" t="s">
        <v>4</v>
      </c>
      <c r="L22" s="206" t="s">
        <v>4</v>
      </c>
      <c r="M22" s="206" t="s">
        <v>4</v>
      </c>
      <c r="N22" s="206" t="s">
        <v>4</v>
      </c>
      <c r="O22" s="199">
        <v>17</v>
      </c>
      <c r="P22" s="316" t="s">
        <v>16</v>
      </c>
      <c r="Q22" s="206" t="s">
        <v>4</v>
      </c>
      <c r="R22" s="206" t="s">
        <v>4</v>
      </c>
      <c r="S22" s="206" t="s">
        <v>4</v>
      </c>
      <c r="T22" s="206" t="s">
        <v>4</v>
      </c>
      <c r="U22" s="206" t="s">
        <v>4</v>
      </c>
      <c r="V22" s="206" t="s">
        <v>4</v>
      </c>
      <c r="W22" s="206" t="s">
        <v>4</v>
      </c>
      <c r="X22" s="472" t="s">
        <v>4</v>
      </c>
      <c r="Y22" s="206" t="s">
        <v>4</v>
      </c>
      <c r="Z22" s="206" t="s">
        <v>4</v>
      </c>
      <c r="AA22" s="206" t="s">
        <v>4</v>
      </c>
      <c r="AB22" s="206" t="s">
        <v>4</v>
      </c>
      <c r="AC22" s="199">
        <v>17</v>
      </c>
      <c r="AD22" s="316" t="s">
        <v>16</v>
      </c>
      <c r="AE22" s="206" t="s">
        <v>4</v>
      </c>
      <c r="AF22" s="206" t="s">
        <v>4</v>
      </c>
      <c r="AG22" s="206" t="s">
        <v>4</v>
      </c>
      <c r="AH22" s="206" t="s">
        <v>4</v>
      </c>
      <c r="AI22" s="206" t="s">
        <v>4</v>
      </c>
      <c r="AJ22" s="206" t="s">
        <v>4</v>
      </c>
      <c r="AK22" s="206" t="s">
        <v>4</v>
      </c>
      <c r="AL22" s="206" t="s">
        <v>4</v>
      </c>
      <c r="AM22" s="206" t="s">
        <v>4</v>
      </c>
      <c r="AN22" s="206" t="s">
        <v>4</v>
      </c>
      <c r="AO22" s="158" t="e">
        <f>'T8-Ж'!#REF!+'T10-З'!#REF!+#REF!</f>
        <v>#REF!</v>
      </c>
      <c r="AP22" s="199">
        <v>17</v>
      </c>
      <c r="AQ22" s="316" t="s">
        <v>16</v>
      </c>
      <c r="AR22" s="206" t="s">
        <v>4</v>
      </c>
      <c r="AS22" s="206" t="s">
        <v>4</v>
      </c>
      <c r="AT22" s="206" t="s">
        <v>4</v>
      </c>
      <c r="AU22" s="206" t="s">
        <v>4</v>
      </c>
      <c r="AV22" s="206" t="s">
        <v>4</v>
      </c>
      <c r="AW22" s="206" t="s">
        <v>4</v>
      </c>
      <c r="AX22" s="206" t="s">
        <v>4</v>
      </c>
      <c r="AY22" s="206" t="s">
        <v>4</v>
      </c>
      <c r="AZ22" s="206" t="s">
        <v>4</v>
      </c>
      <c r="BA22" s="209">
        <v>0</v>
      </c>
    </row>
    <row r="23" spans="1:53" s="15" customFormat="1" ht="25.5" customHeight="1">
      <c r="A23" s="199">
        <v>18</v>
      </c>
      <c r="B23" s="316" t="s">
        <v>17</v>
      </c>
      <c r="C23" s="206" t="s">
        <v>4</v>
      </c>
      <c r="D23" s="206" t="s">
        <v>4</v>
      </c>
      <c r="E23" s="206" t="s">
        <v>4</v>
      </c>
      <c r="F23" s="206" t="s">
        <v>4</v>
      </c>
      <c r="G23" s="206" t="s">
        <v>4</v>
      </c>
      <c r="H23" s="206" t="s">
        <v>4</v>
      </c>
      <c r="I23" s="206" t="s">
        <v>4</v>
      </c>
      <c r="J23" s="206" t="s">
        <v>4</v>
      </c>
      <c r="K23" s="206" t="s">
        <v>4</v>
      </c>
      <c r="L23" s="206" t="s">
        <v>4</v>
      </c>
      <c r="M23" s="206" t="s">
        <v>4</v>
      </c>
      <c r="N23" s="206" t="s">
        <v>4</v>
      </c>
      <c r="O23" s="199">
        <v>18</v>
      </c>
      <c r="P23" s="316" t="s">
        <v>17</v>
      </c>
      <c r="Q23" s="206" t="s">
        <v>4</v>
      </c>
      <c r="R23" s="206" t="s">
        <v>4</v>
      </c>
      <c r="S23" s="206" t="s">
        <v>4</v>
      </c>
      <c r="T23" s="206" t="s">
        <v>4</v>
      </c>
      <c r="U23" s="206" t="s">
        <v>4</v>
      </c>
      <c r="V23" s="206" t="s">
        <v>4</v>
      </c>
      <c r="W23" s="206" t="s">
        <v>4</v>
      </c>
      <c r="X23" s="472" t="s">
        <v>4</v>
      </c>
      <c r="Y23" s="206" t="s">
        <v>4</v>
      </c>
      <c r="Z23" s="206" t="s">
        <v>4</v>
      </c>
      <c r="AA23" s="206" t="s">
        <v>4</v>
      </c>
      <c r="AB23" s="206" t="s">
        <v>4</v>
      </c>
      <c r="AC23" s="199">
        <v>18</v>
      </c>
      <c r="AD23" s="316" t="s">
        <v>17</v>
      </c>
      <c r="AE23" s="206" t="s">
        <v>4</v>
      </c>
      <c r="AF23" s="206" t="s">
        <v>4</v>
      </c>
      <c r="AG23" s="206" t="s">
        <v>4</v>
      </c>
      <c r="AH23" s="206" t="s">
        <v>4</v>
      </c>
      <c r="AI23" s="206" t="s">
        <v>4</v>
      </c>
      <c r="AJ23" s="206" t="s">
        <v>4</v>
      </c>
      <c r="AK23" s="206" t="s">
        <v>4</v>
      </c>
      <c r="AL23" s="206" t="s">
        <v>4</v>
      </c>
      <c r="AM23" s="206" t="s">
        <v>4</v>
      </c>
      <c r="AN23" s="206" t="s">
        <v>4</v>
      </c>
      <c r="AO23" s="158" t="e">
        <f>'T8-Ж'!#REF!+'T10-З'!#REF!+#REF!</f>
        <v>#REF!</v>
      </c>
      <c r="AP23" s="199">
        <v>18</v>
      </c>
      <c r="AQ23" s="316" t="s">
        <v>17</v>
      </c>
      <c r="AR23" s="206" t="s">
        <v>4</v>
      </c>
      <c r="AS23" s="206" t="s">
        <v>4</v>
      </c>
      <c r="AT23" s="206" t="s">
        <v>4</v>
      </c>
      <c r="AU23" s="206" t="s">
        <v>4</v>
      </c>
      <c r="AV23" s="206" t="s">
        <v>4</v>
      </c>
      <c r="AW23" s="206" t="s">
        <v>4</v>
      </c>
      <c r="AX23" s="206" t="s">
        <v>4</v>
      </c>
      <c r="AY23" s="206" t="s">
        <v>4</v>
      </c>
      <c r="AZ23" s="206" t="s">
        <v>4</v>
      </c>
      <c r="BA23" s="209">
        <v>0</v>
      </c>
    </row>
    <row r="24" spans="1:53" ht="24.75" customHeight="1" thickBot="1">
      <c r="A24" s="215">
        <v>19</v>
      </c>
      <c r="B24" s="317" t="s">
        <v>18</v>
      </c>
      <c r="C24" s="216" t="s">
        <v>4</v>
      </c>
      <c r="D24" s="216" t="s">
        <v>4</v>
      </c>
      <c r="E24" s="216" t="s">
        <v>4</v>
      </c>
      <c r="F24" s="216" t="s">
        <v>4</v>
      </c>
      <c r="G24" s="216" t="s">
        <v>4</v>
      </c>
      <c r="H24" s="216" t="s">
        <v>4</v>
      </c>
      <c r="I24" s="216" t="s">
        <v>4</v>
      </c>
      <c r="J24" s="216" t="s">
        <v>4</v>
      </c>
      <c r="K24" s="216" t="s">
        <v>4</v>
      </c>
      <c r="L24" s="216" t="s">
        <v>4</v>
      </c>
      <c r="M24" s="216" t="s">
        <v>4</v>
      </c>
      <c r="N24" s="216" t="s">
        <v>4</v>
      </c>
      <c r="O24" s="215">
        <v>19</v>
      </c>
      <c r="P24" s="317" t="s">
        <v>18</v>
      </c>
      <c r="Q24" s="216" t="s">
        <v>4</v>
      </c>
      <c r="R24" s="216" t="s">
        <v>4</v>
      </c>
      <c r="S24" s="216" t="s">
        <v>4</v>
      </c>
      <c r="T24" s="216" t="s">
        <v>4</v>
      </c>
      <c r="U24" s="216" t="s">
        <v>4</v>
      </c>
      <c r="V24" s="216" t="s">
        <v>4</v>
      </c>
      <c r="W24" s="216" t="s">
        <v>4</v>
      </c>
      <c r="X24" s="216" t="s">
        <v>4</v>
      </c>
      <c r="Y24" s="216" t="s">
        <v>4</v>
      </c>
      <c r="Z24" s="216" t="s">
        <v>4</v>
      </c>
      <c r="AA24" s="216" t="s">
        <v>4</v>
      </c>
      <c r="AB24" s="216" t="s">
        <v>4</v>
      </c>
      <c r="AC24" s="215">
        <v>19</v>
      </c>
      <c r="AD24" s="317" t="s">
        <v>18</v>
      </c>
      <c r="AE24" s="216" t="s">
        <v>4</v>
      </c>
      <c r="AF24" s="216" t="s">
        <v>4</v>
      </c>
      <c r="AG24" s="216" t="s">
        <v>4</v>
      </c>
      <c r="AH24" s="216" t="s">
        <v>4</v>
      </c>
      <c r="AI24" s="216" t="s">
        <v>4</v>
      </c>
      <c r="AJ24" s="216" t="s">
        <v>4</v>
      </c>
      <c r="AK24" s="216" t="s">
        <v>4</v>
      </c>
      <c r="AL24" s="216" t="s">
        <v>4</v>
      </c>
      <c r="AM24" s="216" t="s">
        <v>4</v>
      </c>
      <c r="AN24" s="216" t="s">
        <v>4</v>
      </c>
      <c r="AO24" s="217" t="e">
        <f>'T8-Ж'!#REF!+'T10-З'!#REF!+#REF!</f>
        <v>#REF!</v>
      </c>
      <c r="AP24" s="215">
        <v>19</v>
      </c>
      <c r="AQ24" s="317" t="s">
        <v>18</v>
      </c>
      <c r="AR24" s="216" t="s">
        <v>4</v>
      </c>
      <c r="AS24" s="216" t="s">
        <v>4</v>
      </c>
      <c r="AT24" s="216" t="s">
        <v>4</v>
      </c>
      <c r="AU24" s="216" t="s">
        <v>4</v>
      </c>
      <c r="AV24" s="216" t="s">
        <v>4</v>
      </c>
      <c r="AW24" s="216" t="s">
        <v>4</v>
      </c>
      <c r="AX24" s="216" t="s">
        <v>4</v>
      </c>
      <c r="AY24" s="216" t="s">
        <v>4</v>
      </c>
      <c r="AZ24" s="216" t="s">
        <v>4</v>
      </c>
      <c r="BA24" s="220">
        <v>0</v>
      </c>
    </row>
    <row r="25" spans="1:53" ht="18" customHeight="1" thickBot="1">
      <c r="A25" s="252" t="s">
        <v>104</v>
      </c>
      <c r="B25" s="253"/>
      <c r="C25" s="210"/>
      <c r="D25" s="210"/>
      <c r="E25" s="210"/>
      <c r="F25" s="210"/>
      <c r="G25" s="210"/>
      <c r="H25" s="216"/>
      <c r="I25" s="216"/>
      <c r="J25" s="216"/>
      <c r="K25" s="216"/>
      <c r="L25" s="216"/>
      <c r="M25" s="216"/>
      <c r="N25" s="216"/>
      <c r="O25" s="252" t="s">
        <v>104</v>
      </c>
      <c r="P25" s="253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52" t="s">
        <v>104</v>
      </c>
      <c r="AD25" s="253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8"/>
      <c r="AP25" s="252" t="s">
        <v>104</v>
      </c>
      <c r="AQ25" s="253"/>
      <c r="AR25" s="216"/>
      <c r="AS25" s="216"/>
      <c r="AT25" s="216"/>
      <c r="AU25" s="216"/>
      <c r="AV25" s="210"/>
      <c r="AW25" s="216"/>
      <c r="AX25" s="216"/>
      <c r="AY25" s="216"/>
      <c r="AZ25" s="216"/>
      <c r="BA25" s="221"/>
    </row>
    <row r="26" spans="1:53" ht="12" customHeight="1" thickBot="1">
      <c r="A26" s="163"/>
      <c r="B26" s="174" t="s">
        <v>178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63"/>
      <c r="P26" s="174" t="s">
        <v>178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303"/>
      <c r="AD26" s="289" t="s">
        <v>178</v>
      </c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8"/>
      <c r="AP26" s="163"/>
      <c r="AQ26" s="174" t="s">
        <v>178</v>
      </c>
      <c r="AR26" s="216"/>
      <c r="AS26" s="216"/>
      <c r="AT26" s="216"/>
      <c r="AU26" s="210"/>
      <c r="AV26" s="210"/>
      <c r="AW26" s="216"/>
      <c r="AX26" s="216"/>
      <c r="AY26" s="216"/>
      <c r="AZ26" s="216"/>
      <c r="BA26" s="220"/>
    </row>
    <row r="27" spans="1:53" ht="12.75" customHeight="1">
      <c r="A27" s="61"/>
      <c r="B27" s="62"/>
      <c r="C27" s="277" t="s">
        <v>131</v>
      </c>
      <c r="D27" s="277" t="s">
        <v>156</v>
      </c>
      <c r="E27" s="277" t="s">
        <v>157</v>
      </c>
      <c r="F27" s="277" t="s">
        <v>158</v>
      </c>
      <c r="G27" s="277" t="s">
        <v>133</v>
      </c>
      <c r="H27" s="277" t="s">
        <v>134</v>
      </c>
      <c r="I27" s="277" t="s">
        <v>135</v>
      </c>
      <c r="J27" s="277" t="s">
        <v>136</v>
      </c>
      <c r="K27" s="277" t="s">
        <v>137</v>
      </c>
      <c r="L27" s="277" t="s">
        <v>342</v>
      </c>
      <c r="M27" s="277" t="s">
        <v>138</v>
      </c>
      <c r="N27" s="277" t="s">
        <v>40</v>
      </c>
      <c r="O27" s="165"/>
      <c r="P27" s="166"/>
      <c r="Q27" s="277" t="s">
        <v>139</v>
      </c>
      <c r="R27" s="277" t="s">
        <v>207</v>
      </c>
      <c r="S27" s="277" t="s">
        <v>140</v>
      </c>
      <c r="T27" s="277" t="s">
        <v>141</v>
      </c>
      <c r="U27" s="277" t="s">
        <v>142</v>
      </c>
      <c r="V27" s="277" t="s">
        <v>143</v>
      </c>
      <c r="W27" s="277" t="s">
        <v>144</v>
      </c>
      <c r="X27" s="277" t="s">
        <v>19</v>
      </c>
      <c r="Y27" s="277" t="s">
        <v>145</v>
      </c>
      <c r="Z27" s="277" t="s">
        <v>146</v>
      </c>
      <c r="AA27" s="277" t="s">
        <v>147</v>
      </c>
      <c r="AB27" s="277" t="s">
        <v>148</v>
      </c>
      <c r="AC27" s="293"/>
      <c r="AD27" s="293"/>
      <c r="AE27" s="277" t="s">
        <v>213</v>
      </c>
      <c r="AF27" s="277" t="s">
        <v>149</v>
      </c>
      <c r="AG27" s="277" t="s">
        <v>150</v>
      </c>
      <c r="AH27" s="277" t="s">
        <v>151</v>
      </c>
      <c r="AI27" s="277" t="s">
        <v>152</v>
      </c>
      <c r="AJ27" s="277" t="s">
        <v>28</v>
      </c>
      <c r="AK27" s="277" t="s">
        <v>153</v>
      </c>
      <c r="AL27" s="277" t="s">
        <v>129</v>
      </c>
      <c r="AM27" s="277" t="s">
        <v>154</v>
      </c>
      <c r="AN27" s="277" t="s">
        <v>155</v>
      </c>
      <c r="AO27" s="62"/>
      <c r="AP27" s="165"/>
      <c r="AQ27" s="166"/>
      <c r="AR27" s="277" t="s">
        <v>89</v>
      </c>
      <c r="AS27" s="277" t="s">
        <v>90</v>
      </c>
      <c r="AT27" s="277" t="s">
        <v>91</v>
      </c>
      <c r="AU27" s="464" t="s">
        <v>92</v>
      </c>
      <c r="AV27" s="464" t="s">
        <v>93</v>
      </c>
      <c r="AW27" s="277" t="s">
        <v>40</v>
      </c>
      <c r="AX27" s="277" t="s">
        <v>94</v>
      </c>
      <c r="AY27" s="277" t="s">
        <v>95</v>
      </c>
      <c r="AZ27" s="277" t="s">
        <v>203</v>
      </c>
      <c r="BA27" s="277" t="s">
        <v>180</v>
      </c>
    </row>
    <row r="28" spans="1:53" ht="111.75" customHeight="1" thickBot="1">
      <c r="A28" s="63"/>
      <c r="B28" s="470" t="s">
        <v>33</v>
      </c>
      <c r="C28" s="276" t="s">
        <v>51</v>
      </c>
      <c r="D28" s="276" t="s">
        <v>52</v>
      </c>
      <c r="E28" s="276" t="s">
        <v>169</v>
      </c>
      <c r="F28" s="276" t="s">
        <v>53</v>
      </c>
      <c r="G28" s="276" t="s">
        <v>338</v>
      </c>
      <c r="H28" s="276" t="s">
        <v>205</v>
      </c>
      <c r="I28" s="276" t="s">
        <v>54</v>
      </c>
      <c r="J28" s="276" t="s">
        <v>55</v>
      </c>
      <c r="K28" s="276" t="s">
        <v>56</v>
      </c>
      <c r="L28" s="276" t="s">
        <v>347</v>
      </c>
      <c r="M28" s="276" t="s">
        <v>348</v>
      </c>
      <c r="N28" s="276" t="s">
        <v>57</v>
      </c>
      <c r="O28" s="167"/>
      <c r="P28" s="470" t="s">
        <v>33</v>
      </c>
      <c r="Q28" s="276" t="s">
        <v>353</v>
      </c>
      <c r="R28" s="276" t="s">
        <v>59</v>
      </c>
      <c r="S28" s="276" t="s">
        <v>60</v>
      </c>
      <c r="T28" s="276" t="s">
        <v>61</v>
      </c>
      <c r="U28" s="276" t="s">
        <v>62</v>
      </c>
      <c r="V28" s="276" t="s">
        <v>254</v>
      </c>
      <c r="W28" s="276" t="s">
        <v>63</v>
      </c>
      <c r="X28" s="327"/>
      <c r="Y28" s="276" t="s">
        <v>212</v>
      </c>
      <c r="Z28" s="276" t="s">
        <v>208</v>
      </c>
      <c r="AA28" s="276" t="s">
        <v>66</v>
      </c>
      <c r="AB28" s="276" t="s">
        <v>232</v>
      </c>
      <c r="AC28" s="292"/>
      <c r="AD28" s="470" t="s">
        <v>33</v>
      </c>
      <c r="AE28" s="276" t="s">
        <v>67</v>
      </c>
      <c r="AF28" s="276" t="s">
        <v>68</v>
      </c>
      <c r="AG28" s="276" t="s">
        <v>69</v>
      </c>
      <c r="AH28" s="276" t="s">
        <v>245</v>
      </c>
      <c r="AI28" s="276" t="s">
        <v>71</v>
      </c>
      <c r="AJ28" s="276"/>
      <c r="AK28" s="276" t="s">
        <v>72</v>
      </c>
      <c r="AL28" s="276" t="s">
        <v>130</v>
      </c>
      <c r="AM28" s="276" t="s">
        <v>73</v>
      </c>
      <c r="AN28" s="276" t="s">
        <v>74</v>
      </c>
      <c r="AO28" s="63" t="s">
        <v>0</v>
      </c>
      <c r="AP28" s="167"/>
      <c r="AQ28" s="470" t="s">
        <v>33</v>
      </c>
      <c r="AR28" s="276" t="s">
        <v>96</v>
      </c>
      <c r="AS28" s="276" t="s">
        <v>97</v>
      </c>
      <c r="AT28" s="276" t="s">
        <v>98</v>
      </c>
      <c r="AU28" s="276" t="s">
        <v>99</v>
      </c>
      <c r="AV28" s="276" t="s">
        <v>100</v>
      </c>
      <c r="AW28" s="276" t="s">
        <v>357</v>
      </c>
      <c r="AX28" s="276" t="s">
        <v>192</v>
      </c>
      <c r="AY28" s="276" t="s">
        <v>101</v>
      </c>
      <c r="AZ28" s="276" t="s">
        <v>209</v>
      </c>
      <c r="BA28" s="276" t="s">
        <v>181</v>
      </c>
    </row>
    <row r="29" spans="1:53" ht="12" customHeight="1">
      <c r="A29" s="199"/>
      <c r="B29" s="214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199"/>
      <c r="P29" s="214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199"/>
      <c r="AD29" s="214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8"/>
      <c r="AP29" s="199"/>
      <c r="AQ29" s="214"/>
      <c r="AR29" s="210"/>
      <c r="AS29" s="210"/>
      <c r="AT29" s="210"/>
      <c r="AU29" s="210"/>
      <c r="AV29" s="210"/>
      <c r="AW29" s="210"/>
      <c r="AX29" s="210"/>
      <c r="AY29" s="210"/>
      <c r="AZ29" s="210"/>
      <c r="BA29" s="221"/>
    </row>
    <row r="30" spans="1:55" ht="12">
      <c r="A30" s="199">
        <v>20</v>
      </c>
      <c r="B30" s="313" t="s">
        <v>19</v>
      </c>
      <c r="C30" s="206" t="s">
        <v>4</v>
      </c>
      <c r="D30" s="206" t="s">
        <v>4</v>
      </c>
      <c r="E30" s="206" t="s">
        <v>4</v>
      </c>
      <c r="F30" s="206" t="s">
        <v>4</v>
      </c>
      <c r="G30" s="206" t="s">
        <v>4</v>
      </c>
      <c r="H30" s="206" t="s">
        <v>4</v>
      </c>
      <c r="I30" s="206" t="s">
        <v>4</v>
      </c>
      <c r="J30" s="206" t="s">
        <v>4</v>
      </c>
      <c r="K30" s="206" t="s">
        <v>4</v>
      </c>
      <c r="L30" s="206" t="s">
        <v>4</v>
      </c>
      <c r="M30" s="206" t="s">
        <v>4</v>
      </c>
      <c r="N30" s="206" t="s">
        <v>4</v>
      </c>
      <c r="O30" s="199">
        <v>20</v>
      </c>
      <c r="P30" s="313" t="s">
        <v>19</v>
      </c>
      <c r="Q30" s="206" t="s">
        <v>4</v>
      </c>
      <c r="R30" s="206" t="s">
        <v>4</v>
      </c>
      <c r="S30" s="206" t="s">
        <v>4</v>
      </c>
      <c r="T30" s="206" t="s">
        <v>4</v>
      </c>
      <c r="U30" s="206" t="s">
        <v>4</v>
      </c>
      <c r="V30" s="206" t="s">
        <v>4</v>
      </c>
      <c r="W30" s="206" t="s">
        <v>4</v>
      </c>
      <c r="X30" s="206" t="s">
        <v>4</v>
      </c>
      <c r="Y30" s="206" t="s">
        <v>4</v>
      </c>
      <c r="Z30" s="206" t="s">
        <v>4</v>
      </c>
      <c r="AA30" s="206" t="s">
        <v>4</v>
      </c>
      <c r="AB30" s="206" t="s">
        <v>4</v>
      </c>
      <c r="AC30" s="199">
        <v>20</v>
      </c>
      <c r="AD30" s="313" t="s">
        <v>19</v>
      </c>
      <c r="AE30" s="206" t="s">
        <v>4</v>
      </c>
      <c r="AF30" s="206" t="s">
        <v>4</v>
      </c>
      <c r="AG30" s="206" t="s">
        <v>4</v>
      </c>
      <c r="AH30" s="206" t="s">
        <v>4</v>
      </c>
      <c r="AI30" s="206" t="s">
        <v>4</v>
      </c>
      <c r="AJ30" s="206" t="s">
        <v>4</v>
      </c>
      <c r="AK30" s="206" t="s">
        <v>4</v>
      </c>
      <c r="AL30" s="206" t="s">
        <v>4</v>
      </c>
      <c r="AM30" s="206" t="s">
        <v>4</v>
      </c>
      <c r="AN30" s="206" t="s">
        <v>4</v>
      </c>
      <c r="AO30" s="158" t="e">
        <f>'T8-Ж'!#REF!+'T10-З'!#REF!+#REF!</f>
        <v>#REF!</v>
      </c>
      <c r="AP30" s="199">
        <v>20</v>
      </c>
      <c r="AQ30" s="313" t="s">
        <v>19</v>
      </c>
      <c r="AR30" s="206" t="s">
        <v>4</v>
      </c>
      <c r="AS30" s="206" t="s">
        <v>4</v>
      </c>
      <c r="AT30" s="206" t="s">
        <v>4</v>
      </c>
      <c r="AU30" s="206" t="s">
        <v>4</v>
      </c>
      <c r="AV30" s="206" t="s">
        <v>4</v>
      </c>
      <c r="AW30" s="206" t="s">
        <v>4</v>
      </c>
      <c r="AX30" s="206" t="s">
        <v>4</v>
      </c>
      <c r="AY30" s="206" t="s">
        <v>4</v>
      </c>
      <c r="AZ30" s="206" t="s">
        <v>4</v>
      </c>
      <c r="BA30" s="206" t="s">
        <v>4</v>
      </c>
      <c r="BB30" s="248"/>
      <c r="BC30" s="248"/>
    </row>
    <row r="31" spans="1:55" s="15" customFormat="1" ht="24" customHeight="1">
      <c r="A31" s="199">
        <v>21</v>
      </c>
      <c r="B31" s="314" t="s">
        <v>201</v>
      </c>
      <c r="C31" s="206" t="s">
        <v>4</v>
      </c>
      <c r="D31" s="206" t="s">
        <v>4</v>
      </c>
      <c r="E31" s="206" t="s">
        <v>4</v>
      </c>
      <c r="F31" s="206" t="s">
        <v>4</v>
      </c>
      <c r="G31" s="206" t="s">
        <v>4</v>
      </c>
      <c r="H31" s="206" t="s">
        <v>4</v>
      </c>
      <c r="I31" s="206" t="s">
        <v>4</v>
      </c>
      <c r="J31" s="206" t="s">
        <v>4</v>
      </c>
      <c r="K31" s="206" t="s">
        <v>4</v>
      </c>
      <c r="L31" s="206" t="s">
        <v>4</v>
      </c>
      <c r="M31" s="206" t="s">
        <v>4</v>
      </c>
      <c r="N31" s="206" t="s">
        <v>4</v>
      </c>
      <c r="O31" s="199">
        <v>21</v>
      </c>
      <c r="P31" s="314" t="s">
        <v>201</v>
      </c>
      <c r="Q31" s="206" t="s">
        <v>4</v>
      </c>
      <c r="R31" s="206" t="s">
        <v>4</v>
      </c>
      <c r="S31" s="206" t="s">
        <v>4</v>
      </c>
      <c r="T31" s="206" t="s">
        <v>4</v>
      </c>
      <c r="U31" s="206" t="s">
        <v>4</v>
      </c>
      <c r="V31" s="206" t="s">
        <v>4</v>
      </c>
      <c r="W31" s="206" t="s">
        <v>4</v>
      </c>
      <c r="X31" s="206" t="s">
        <v>4</v>
      </c>
      <c r="Y31" s="206" t="s">
        <v>4</v>
      </c>
      <c r="Z31" s="206" t="s">
        <v>4</v>
      </c>
      <c r="AA31" s="206" t="s">
        <v>4</v>
      </c>
      <c r="AB31" s="206" t="s">
        <v>4</v>
      </c>
      <c r="AC31" s="199">
        <v>21</v>
      </c>
      <c r="AD31" s="314" t="s">
        <v>201</v>
      </c>
      <c r="AE31" s="206" t="s">
        <v>4</v>
      </c>
      <c r="AF31" s="206" t="s">
        <v>4</v>
      </c>
      <c r="AG31" s="206" t="s">
        <v>4</v>
      </c>
      <c r="AH31" s="206" t="s">
        <v>4</v>
      </c>
      <c r="AI31" s="206" t="s">
        <v>4</v>
      </c>
      <c r="AJ31" s="206" t="s">
        <v>4</v>
      </c>
      <c r="AK31" s="206" t="s">
        <v>4</v>
      </c>
      <c r="AL31" s="206" t="s">
        <v>4</v>
      </c>
      <c r="AM31" s="206" t="s">
        <v>4</v>
      </c>
      <c r="AN31" s="206" t="s">
        <v>4</v>
      </c>
      <c r="AO31" s="158" t="e">
        <f>'T8-Ж'!#REF!+'T10-З'!#REF!+#REF!</f>
        <v>#REF!</v>
      </c>
      <c r="AP31" s="199">
        <v>21</v>
      </c>
      <c r="AQ31" s="314" t="s">
        <v>201</v>
      </c>
      <c r="AR31" s="206" t="s">
        <v>4</v>
      </c>
      <c r="AS31" s="206" t="s">
        <v>4</v>
      </c>
      <c r="AT31" s="206" t="s">
        <v>4</v>
      </c>
      <c r="AU31" s="206" t="s">
        <v>4</v>
      </c>
      <c r="AV31" s="206" t="s">
        <v>4</v>
      </c>
      <c r="AW31" s="206" t="s">
        <v>4</v>
      </c>
      <c r="AX31" s="206" t="s">
        <v>4</v>
      </c>
      <c r="AY31" s="206" t="s">
        <v>4</v>
      </c>
      <c r="AZ31" s="206" t="s">
        <v>4</v>
      </c>
      <c r="BA31" s="206" t="s">
        <v>4</v>
      </c>
      <c r="BB31" s="248"/>
      <c r="BC31" s="248"/>
    </row>
    <row r="32" spans="1:55" ht="24" customHeight="1">
      <c r="A32" s="199">
        <v>22</v>
      </c>
      <c r="B32" s="314" t="s">
        <v>20</v>
      </c>
      <c r="C32" s="206" t="s">
        <v>4</v>
      </c>
      <c r="D32" s="206" t="s">
        <v>4</v>
      </c>
      <c r="E32" s="206" t="s">
        <v>4</v>
      </c>
      <c r="F32" s="206" t="s">
        <v>4</v>
      </c>
      <c r="G32" s="206" t="s">
        <v>4</v>
      </c>
      <c r="H32" s="206" t="s">
        <v>4</v>
      </c>
      <c r="I32" s="206" t="s">
        <v>4</v>
      </c>
      <c r="J32" s="206" t="s">
        <v>4</v>
      </c>
      <c r="K32" s="206" t="s">
        <v>4</v>
      </c>
      <c r="L32" s="206" t="s">
        <v>4</v>
      </c>
      <c r="M32" s="206" t="s">
        <v>4</v>
      </c>
      <c r="N32" s="206" t="s">
        <v>4</v>
      </c>
      <c r="O32" s="199">
        <v>22</v>
      </c>
      <c r="P32" s="314" t="s">
        <v>20</v>
      </c>
      <c r="Q32" s="206" t="s">
        <v>4</v>
      </c>
      <c r="R32" s="206" t="s">
        <v>4</v>
      </c>
      <c r="S32" s="206" t="s">
        <v>4</v>
      </c>
      <c r="T32" s="206" t="s">
        <v>4</v>
      </c>
      <c r="U32" s="206" t="s">
        <v>4</v>
      </c>
      <c r="V32" s="206" t="s">
        <v>4</v>
      </c>
      <c r="W32" s="206" t="s">
        <v>4</v>
      </c>
      <c r="X32" s="206" t="s">
        <v>4</v>
      </c>
      <c r="Y32" s="206" t="s">
        <v>4</v>
      </c>
      <c r="Z32" s="206" t="s">
        <v>4</v>
      </c>
      <c r="AA32" s="206" t="s">
        <v>4</v>
      </c>
      <c r="AB32" s="206" t="s">
        <v>4</v>
      </c>
      <c r="AC32" s="199">
        <v>22</v>
      </c>
      <c r="AD32" s="314" t="s">
        <v>20</v>
      </c>
      <c r="AE32" s="206" t="s">
        <v>4</v>
      </c>
      <c r="AF32" s="206" t="s">
        <v>4</v>
      </c>
      <c r="AG32" s="206" t="s">
        <v>4</v>
      </c>
      <c r="AH32" s="206" t="s">
        <v>4</v>
      </c>
      <c r="AI32" s="206" t="s">
        <v>4</v>
      </c>
      <c r="AJ32" s="206" t="s">
        <v>4</v>
      </c>
      <c r="AK32" s="206" t="s">
        <v>4</v>
      </c>
      <c r="AL32" s="206" t="s">
        <v>4</v>
      </c>
      <c r="AM32" s="206" t="s">
        <v>4</v>
      </c>
      <c r="AN32" s="206" t="s">
        <v>4</v>
      </c>
      <c r="AO32" s="158" t="e">
        <f>'T8-Ж'!#REF!+'T10-З'!#REF!+#REF!</f>
        <v>#REF!</v>
      </c>
      <c r="AP32" s="199">
        <v>22</v>
      </c>
      <c r="AQ32" s="314" t="s">
        <v>20</v>
      </c>
      <c r="AR32" s="206" t="s">
        <v>4</v>
      </c>
      <c r="AS32" s="206" t="s">
        <v>4</v>
      </c>
      <c r="AT32" s="206" t="s">
        <v>4</v>
      </c>
      <c r="AU32" s="206" t="s">
        <v>4</v>
      </c>
      <c r="AV32" s="206" t="s">
        <v>4</v>
      </c>
      <c r="AW32" s="206" t="s">
        <v>4</v>
      </c>
      <c r="AX32" s="206" t="s">
        <v>4</v>
      </c>
      <c r="AY32" s="206" t="s">
        <v>4</v>
      </c>
      <c r="AZ32" s="206" t="s">
        <v>4</v>
      </c>
      <c r="BA32" s="206" t="s">
        <v>4</v>
      </c>
      <c r="BB32" s="248"/>
      <c r="BC32" s="248"/>
    </row>
    <row r="33" spans="1:55" ht="24" customHeight="1">
      <c r="A33" s="199">
        <v>23</v>
      </c>
      <c r="B33" s="314" t="s">
        <v>21</v>
      </c>
      <c r="C33" s="206" t="s">
        <v>4</v>
      </c>
      <c r="D33" s="206" t="s">
        <v>4</v>
      </c>
      <c r="E33" s="206" t="s">
        <v>4</v>
      </c>
      <c r="F33" s="206" t="s">
        <v>4</v>
      </c>
      <c r="G33" s="206" t="s">
        <v>4</v>
      </c>
      <c r="H33" s="206" t="s">
        <v>4</v>
      </c>
      <c r="I33" s="206" t="s">
        <v>4</v>
      </c>
      <c r="J33" s="206" t="s">
        <v>4</v>
      </c>
      <c r="K33" s="206" t="s">
        <v>4</v>
      </c>
      <c r="L33" s="206" t="s">
        <v>4</v>
      </c>
      <c r="M33" s="206" t="s">
        <v>4</v>
      </c>
      <c r="N33" s="206" t="s">
        <v>4</v>
      </c>
      <c r="O33" s="199">
        <v>23</v>
      </c>
      <c r="P33" s="314" t="s">
        <v>21</v>
      </c>
      <c r="Q33" s="206" t="s">
        <v>4</v>
      </c>
      <c r="R33" s="206" t="s">
        <v>4</v>
      </c>
      <c r="S33" s="206" t="s">
        <v>4</v>
      </c>
      <c r="T33" s="206" t="s">
        <v>4</v>
      </c>
      <c r="U33" s="206" t="s">
        <v>4</v>
      </c>
      <c r="V33" s="206" t="s">
        <v>4</v>
      </c>
      <c r="W33" s="206" t="s">
        <v>4</v>
      </c>
      <c r="X33" s="206" t="s">
        <v>4</v>
      </c>
      <c r="Y33" s="206" t="s">
        <v>4</v>
      </c>
      <c r="Z33" s="206" t="s">
        <v>4</v>
      </c>
      <c r="AA33" s="206" t="s">
        <v>4</v>
      </c>
      <c r="AB33" s="206" t="s">
        <v>4</v>
      </c>
      <c r="AC33" s="199">
        <v>23</v>
      </c>
      <c r="AD33" s="314" t="s">
        <v>21</v>
      </c>
      <c r="AE33" s="206" t="s">
        <v>4</v>
      </c>
      <c r="AF33" s="206" t="s">
        <v>4</v>
      </c>
      <c r="AG33" s="206" t="s">
        <v>4</v>
      </c>
      <c r="AH33" s="206" t="s">
        <v>4</v>
      </c>
      <c r="AI33" s="206" t="s">
        <v>4</v>
      </c>
      <c r="AJ33" s="206" t="s">
        <v>4</v>
      </c>
      <c r="AK33" s="206" t="s">
        <v>4</v>
      </c>
      <c r="AL33" s="206" t="s">
        <v>4</v>
      </c>
      <c r="AM33" s="206" t="s">
        <v>4</v>
      </c>
      <c r="AN33" s="206" t="s">
        <v>4</v>
      </c>
      <c r="AO33" s="158" t="e">
        <f>'T8-Ж'!#REF!+'T10-З'!#REF!+#REF!</f>
        <v>#REF!</v>
      </c>
      <c r="AP33" s="199">
        <v>23</v>
      </c>
      <c r="AQ33" s="314" t="s">
        <v>21</v>
      </c>
      <c r="AR33" s="206" t="s">
        <v>4</v>
      </c>
      <c r="AS33" s="206" t="s">
        <v>4</v>
      </c>
      <c r="AT33" s="206" t="s">
        <v>4</v>
      </c>
      <c r="AU33" s="206" t="s">
        <v>4</v>
      </c>
      <c r="AV33" s="206" t="s">
        <v>4</v>
      </c>
      <c r="AW33" s="206" t="s">
        <v>4</v>
      </c>
      <c r="AX33" s="206" t="s">
        <v>4</v>
      </c>
      <c r="AY33" s="206" t="s">
        <v>4</v>
      </c>
      <c r="AZ33" s="206" t="s">
        <v>4</v>
      </c>
      <c r="BA33" s="206" t="s">
        <v>4</v>
      </c>
      <c r="BB33" s="248"/>
      <c r="BC33" s="248"/>
    </row>
    <row r="34" spans="1:55" s="15" customFormat="1" ht="24">
      <c r="A34" s="199">
        <v>24</v>
      </c>
      <c r="B34" s="314" t="s">
        <v>22</v>
      </c>
      <c r="C34" s="206" t="s">
        <v>4</v>
      </c>
      <c r="D34" s="206" t="s">
        <v>4</v>
      </c>
      <c r="E34" s="206" t="s">
        <v>4</v>
      </c>
      <c r="F34" s="206" t="s">
        <v>4</v>
      </c>
      <c r="G34" s="206" t="s">
        <v>4</v>
      </c>
      <c r="H34" s="206" t="s">
        <v>4</v>
      </c>
      <c r="I34" s="206" t="s">
        <v>4</v>
      </c>
      <c r="J34" s="206" t="s">
        <v>4</v>
      </c>
      <c r="K34" s="206" t="s">
        <v>4</v>
      </c>
      <c r="L34" s="206" t="s">
        <v>4</v>
      </c>
      <c r="M34" s="206" t="s">
        <v>4</v>
      </c>
      <c r="N34" s="206" t="s">
        <v>4</v>
      </c>
      <c r="O34" s="199">
        <v>24</v>
      </c>
      <c r="P34" s="314" t="s">
        <v>22</v>
      </c>
      <c r="Q34" s="206" t="s">
        <v>4</v>
      </c>
      <c r="R34" s="206" t="s">
        <v>4</v>
      </c>
      <c r="S34" s="206" t="s">
        <v>4</v>
      </c>
      <c r="T34" s="206" t="s">
        <v>4</v>
      </c>
      <c r="U34" s="206" t="s">
        <v>4</v>
      </c>
      <c r="V34" s="206" t="s">
        <v>4</v>
      </c>
      <c r="W34" s="206" t="s">
        <v>4</v>
      </c>
      <c r="X34" s="206" t="s">
        <v>4</v>
      </c>
      <c r="Y34" s="206" t="s">
        <v>4</v>
      </c>
      <c r="Z34" s="206" t="s">
        <v>4</v>
      </c>
      <c r="AA34" s="206" t="s">
        <v>4</v>
      </c>
      <c r="AB34" s="206" t="s">
        <v>4</v>
      </c>
      <c r="AC34" s="199">
        <v>24</v>
      </c>
      <c r="AD34" s="314" t="s">
        <v>22</v>
      </c>
      <c r="AE34" s="206" t="s">
        <v>4</v>
      </c>
      <c r="AF34" s="206" t="s">
        <v>4</v>
      </c>
      <c r="AG34" s="206" t="s">
        <v>4</v>
      </c>
      <c r="AH34" s="206" t="s">
        <v>4</v>
      </c>
      <c r="AI34" s="206" t="s">
        <v>4</v>
      </c>
      <c r="AJ34" s="206" t="s">
        <v>4</v>
      </c>
      <c r="AK34" s="206" t="s">
        <v>4</v>
      </c>
      <c r="AL34" s="206" t="s">
        <v>4</v>
      </c>
      <c r="AM34" s="206" t="s">
        <v>4</v>
      </c>
      <c r="AN34" s="206" t="s">
        <v>4</v>
      </c>
      <c r="AO34" s="158" t="e">
        <f>'T8-Ж'!#REF!+'T10-З'!#REF!+#REF!</f>
        <v>#REF!</v>
      </c>
      <c r="AP34" s="199">
        <v>24</v>
      </c>
      <c r="AQ34" s="314" t="s">
        <v>22</v>
      </c>
      <c r="AR34" s="206" t="s">
        <v>4</v>
      </c>
      <c r="AS34" s="206" t="s">
        <v>4</v>
      </c>
      <c r="AT34" s="206" t="s">
        <v>4</v>
      </c>
      <c r="AU34" s="206" t="s">
        <v>4</v>
      </c>
      <c r="AV34" s="206" t="s">
        <v>4</v>
      </c>
      <c r="AW34" s="206" t="s">
        <v>4</v>
      </c>
      <c r="AX34" s="206" t="s">
        <v>4</v>
      </c>
      <c r="AY34" s="206" t="s">
        <v>4</v>
      </c>
      <c r="AZ34" s="206" t="s">
        <v>4</v>
      </c>
      <c r="BA34" s="206" t="s">
        <v>4</v>
      </c>
      <c r="BB34" s="248"/>
      <c r="BC34" s="248"/>
    </row>
    <row r="35" spans="1:55" ht="24.75" customHeight="1">
      <c r="A35" s="199">
        <v>25</v>
      </c>
      <c r="B35" s="314" t="s">
        <v>23</v>
      </c>
      <c r="C35" s="206" t="s">
        <v>4</v>
      </c>
      <c r="D35" s="206" t="s">
        <v>4</v>
      </c>
      <c r="E35" s="206" t="s">
        <v>4</v>
      </c>
      <c r="F35" s="206" t="s">
        <v>4</v>
      </c>
      <c r="G35" s="206" t="s">
        <v>4</v>
      </c>
      <c r="H35" s="206" t="s">
        <v>4</v>
      </c>
      <c r="I35" s="206" t="s">
        <v>4</v>
      </c>
      <c r="J35" s="206" t="s">
        <v>4</v>
      </c>
      <c r="K35" s="206" t="s">
        <v>4</v>
      </c>
      <c r="L35" s="206" t="s">
        <v>4</v>
      </c>
      <c r="M35" s="206" t="s">
        <v>4</v>
      </c>
      <c r="N35" s="206" t="s">
        <v>4</v>
      </c>
      <c r="O35" s="199">
        <v>25</v>
      </c>
      <c r="P35" s="314" t="s">
        <v>23</v>
      </c>
      <c r="Q35" s="206" t="s">
        <v>4</v>
      </c>
      <c r="R35" s="206" t="s">
        <v>4</v>
      </c>
      <c r="S35" s="206" t="s">
        <v>4</v>
      </c>
      <c r="T35" s="206" t="s">
        <v>4</v>
      </c>
      <c r="U35" s="206" t="s">
        <v>4</v>
      </c>
      <c r="V35" s="206" t="s">
        <v>4</v>
      </c>
      <c r="W35" s="206" t="s">
        <v>4</v>
      </c>
      <c r="X35" s="206" t="s">
        <v>4</v>
      </c>
      <c r="Y35" s="206" t="s">
        <v>4</v>
      </c>
      <c r="Z35" s="206" t="s">
        <v>4</v>
      </c>
      <c r="AA35" s="206" t="s">
        <v>4</v>
      </c>
      <c r="AB35" s="206" t="s">
        <v>4</v>
      </c>
      <c r="AC35" s="199">
        <v>25</v>
      </c>
      <c r="AD35" s="314" t="s">
        <v>23</v>
      </c>
      <c r="AE35" s="206" t="s">
        <v>4</v>
      </c>
      <c r="AF35" s="206" t="s">
        <v>4</v>
      </c>
      <c r="AG35" s="206" t="s">
        <v>4</v>
      </c>
      <c r="AH35" s="206" t="s">
        <v>4</v>
      </c>
      <c r="AI35" s="206" t="s">
        <v>4</v>
      </c>
      <c r="AJ35" s="206" t="s">
        <v>4</v>
      </c>
      <c r="AK35" s="206" t="s">
        <v>4</v>
      </c>
      <c r="AL35" s="206" t="s">
        <v>4</v>
      </c>
      <c r="AM35" s="206" t="s">
        <v>4</v>
      </c>
      <c r="AN35" s="206" t="s">
        <v>4</v>
      </c>
      <c r="AO35" s="158" t="e">
        <f>'T8-Ж'!#REF!+'T10-З'!#REF!+#REF!</f>
        <v>#REF!</v>
      </c>
      <c r="AP35" s="199">
        <v>25</v>
      </c>
      <c r="AQ35" s="314" t="s">
        <v>23</v>
      </c>
      <c r="AR35" s="206" t="s">
        <v>4</v>
      </c>
      <c r="AS35" s="206" t="s">
        <v>4</v>
      </c>
      <c r="AT35" s="206" t="s">
        <v>4</v>
      </c>
      <c r="AU35" s="206" t="s">
        <v>4</v>
      </c>
      <c r="AV35" s="206" t="s">
        <v>4</v>
      </c>
      <c r="AW35" s="206" t="s">
        <v>4</v>
      </c>
      <c r="AX35" s="206" t="s">
        <v>4</v>
      </c>
      <c r="AY35" s="206" t="s">
        <v>4</v>
      </c>
      <c r="AZ35" s="206" t="s">
        <v>4</v>
      </c>
      <c r="BA35" s="206" t="s">
        <v>4</v>
      </c>
      <c r="BB35" s="248"/>
      <c r="BC35" s="248"/>
    </row>
    <row r="36" spans="1:55" s="15" customFormat="1" ht="12.75" customHeight="1">
      <c r="A36" s="199">
        <v>26</v>
      </c>
      <c r="B36" s="313" t="s">
        <v>24</v>
      </c>
      <c r="C36" s="206" t="s">
        <v>4</v>
      </c>
      <c r="D36" s="206" t="s">
        <v>4</v>
      </c>
      <c r="E36" s="206" t="s">
        <v>4</v>
      </c>
      <c r="F36" s="206" t="s">
        <v>4</v>
      </c>
      <c r="G36" s="206" t="s">
        <v>4</v>
      </c>
      <c r="H36" s="206" t="s">
        <v>4</v>
      </c>
      <c r="I36" s="206" t="s">
        <v>4</v>
      </c>
      <c r="J36" s="206" t="s">
        <v>4</v>
      </c>
      <c r="K36" s="206" t="s">
        <v>4</v>
      </c>
      <c r="L36" s="206" t="s">
        <v>4</v>
      </c>
      <c r="M36" s="206" t="s">
        <v>4</v>
      </c>
      <c r="N36" s="206" t="s">
        <v>4</v>
      </c>
      <c r="O36" s="199">
        <v>26</v>
      </c>
      <c r="P36" s="313" t="s">
        <v>24</v>
      </c>
      <c r="Q36" s="206" t="s">
        <v>4</v>
      </c>
      <c r="R36" s="206" t="s">
        <v>4</v>
      </c>
      <c r="S36" s="206" t="s">
        <v>4</v>
      </c>
      <c r="T36" s="206" t="s">
        <v>4</v>
      </c>
      <c r="U36" s="206" t="s">
        <v>4</v>
      </c>
      <c r="V36" s="206" t="s">
        <v>4</v>
      </c>
      <c r="W36" s="206" t="s">
        <v>4</v>
      </c>
      <c r="X36" s="206" t="s">
        <v>4</v>
      </c>
      <c r="Y36" s="206" t="s">
        <v>4</v>
      </c>
      <c r="Z36" s="206" t="s">
        <v>4</v>
      </c>
      <c r="AA36" s="206" t="s">
        <v>4</v>
      </c>
      <c r="AB36" s="206" t="s">
        <v>4</v>
      </c>
      <c r="AC36" s="199">
        <v>26</v>
      </c>
      <c r="AD36" s="313" t="s">
        <v>24</v>
      </c>
      <c r="AE36" s="206" t="s">
        <v>4</v>
      </c>
      <c r="AF36" s="206" t="s">
        <v>4</v>
      </c>
      <c r="AG36" s="206" t="s">
        <v>4</v>
      </c>
      <c r="AH36" s="206" t="s">
        <v>4</v>
      </c>
      <c r="AI36" s="206" t="s">
        <v>4</v>
      </c>
      <c r="AJ36" s="206" t="s">
        <v>4</v>
      </c>
      <c r="AK36" s="206" t="s">
        <v>4</v>
      </c>
      <c r="AL36" s="206" t="s">
        <v>4</v>
      </c>
      <c r="AM36" s="206" t="s">
        <v>4</v>
      </c>
      <c r="AN36" s="206" t="s">
        <v>4</v>
      </c>
      <c r="AO36" s="158" t="e">
        <f>'T8-Ж'!#REF!+'T10-З'!#REF!+#REF!</f>
        <v>#REF!</v>
      </c>
      <c r="AP36" s="199">
        <v>26</v>
      </c>
      <c r="AQ36" s="313" t="s">
        <v>24</v>
      </c>
      <c r="AR36" s="206" t="s">
        <v>4</v>
      </c>
      <c r="AS36" s="206" t="s">
        <v>4</v>
      </c>
      <c r="AT36" s="206" t="s">
        <v>4</v>
      </c>
      <c r="AU36" s="206" t="s">
        <v>4</v>
      </c>
      <c r="AV36" s="206" t="s">
        <v>4</v>
      </c>
      <c r="AW36" s="206" t="s">
        <v>4</v>
      </c>
      <c r="AX36" s="206" t="s">
        <v>4</v>
      </c>
      <c r="AY36" s="206" t="s">
        <v>4</v>
      </c>
      <c r="AZ36" s="206" t="s">
        <v>4</v>
      </c>
      <c r="BA36" s="206" t="s">
        <v>4</v>
      </c>
      <c r="BB36" s="248"/>
      <c r="BC36" s="248"/>
    </row>
    <row r="37" spans="1:55" ht="12" customHeight="1">
      <c r="A37" s="199">
        <v>27</v>
      </c>
      <c r="B37" s="314" t="s">
        <v>25</v>
      </c>
      <c r="C37" s="206" t="s">
        <v>4</v>
      </c>
      <c r="D37" s="206" t="s">
        <v>4</v>
      </c>
      <c r="E37" s="206" t="s">
        <v>4</v>
      </c>
      <c r="F37" s="206" t="s">
        <v>4</v>
      </c>
      <c r="G37" s="206" t="s">
        <v>4</v>
      </c>
      <c r="H37" s="206" t="s">
        <v>4</v>
      </c>
      <c r="I37" s="206" t="s">
        <v>4</v>
      </c>
      <c r="J37" s="206" t="s">
        <v>4</v>
      </c>
      <c r="K37" s="206" t="s">
        <v>4</v>
      </c>
      <c r="L37" s="206" t="s">
        <v>4</v>
      </c>
      <c r="M37" s="206" t="s">
        <v>4</v>
      </c>
      <c r="N37" s="206" t="s">
        <v>4</v>
      </c>
      <c r="O37" s="199">
        <v>27</v>
      </c>
      <c r="P37" s="314" t="s">
        <v>25</v>
      </c>
      <c r="Q37" s="206" t="s">
        <v>4</v>
      </c>
      <c r="R37" s="206" t="s">
        <v>4</v>
      </c>
      <c r="S37" s="206" t="s">
        <v>4</v>
      </c>
      <c r="T37" s="206" t="s">
        <v>4</v>
      </c>
      <c r="U37" s="206" t="s">
        <v>4</v>
      </c>
      <c r="V37" s="206" t="s">
        <v>4</v>
      </c>
      <c r="W37" s="206" t="s">
        <v>4</v>
      </c>
      <c r="X37" s="206" t="s">
        <v>4</v>
      </c>
      <c r="Y37" s="206" t="s">
        <v>4</v>
      </c>
      <c r="Z37" s="206" t="s">
        <v>4</v>
      </c>
      <c r="AA37" s="206" t="s">
        <v>4</v>
      </c>
      <c r="AB37" s="206" t="s">
        <v>4</v>
      </c>
      <c r="AC37" s="199">
        <v>27</v>
      </c>
      <c r="AD37" s="314" t="s">
        <v>25</v>
      </c>
      <c r="AE37" s="206" t="s">
        <v>4</v>
      </c>
      <c r="AF37" s="206" t="s">
        <v>4</v>
      </c>
      <c r="AG37" s="206" t="s">
        <v>4</v>
      </c>
      <c r="AH37" s="206" t="s">
        <v>4</v>
      </c>
      <c r="AI37" s="206" t="s">
        <v>4</v>
      </c>
      <c r="AJ37" s="206" t="s">
        <v>4</v>
      </c>
      <c r="AK37" s="206" t="s">
        <v>4</v>
      </c>
      <c r="AL37" s="206" t="s">
        <v>4</v>
      </c>
      <c r="AM37" s="206" t="s">
        <v>4</v>
      </c>
      <c r="AN37" s="206" t="s">
        <v>4</v>
      </c>
      <c r="AO37" s="158" t="e">
        <f>'T8-Ж'!#REF!+'T10-З'!#REF!+#REF!</f>
        <v>#REF!</v>
      </c>
      <c r="AP37" s="199">
        <v>27</v>
      </c>
      <c r="AQ37" s="314" t="s">
        <v>25</v>
      </c>
      <c r="AR37" s="206" t="s">
        <v>4</v>
      </c>
      <c r="AS37" s="206" t="s">
        <v>4</v>
      </c>
      <c r="AT37" s="206" t="s">
        <v>4</v>
      </c>
      <c r="AU37" s="206" t="s">
        <v>4</v>
      </c>
      <c r="AV37" s="206" t="s">
        <v>4</v>
      </c>
      <c r="AW37" s="206" t="s">
        <v>4</v>
      </c>
      <c r="AX37" s="206" t="s">
        <v>4</v>
      </c>
      <c r="AY37" s="206" t="s">
        <v>4</v>
      </c>
      <c r="AZ37" s="206" t="s">
        <v>4</v>
      </c>
      <c r="BA37" s="206" t="s">
        <v>4</v>
      </c>
      <c r="BB37" s="248"/>
      <c r="BC37" s="248"/>
    </row>
    <row r="38" spans="1:55" ht="48" customHeight="1">
      <c r="A38" s="199">
        <v>28</v>
      </c>
      <c r="B38" s="314" t="s">
        <v>242</v>
      </c>
      <c r="C38" s="206" t="s">
        <v>4</v>
      </c>
      <c r="D38" s="206" t="s">
        <v>4</v>
      </c>
      <c r="E38" s="206" t="s">
        <v>4</v>
      </c>
      <c r="F38" s="206" t="s">
        <v>4</v>
      </c>
      <c r="G38" s="206" t="s">
        <v>4</v>
      </c>
      <c r="H38" s="206" t="s">
        <v>4</v>
      </c>
      <c r="I38" s="206" t="s">
        <v>4</v>
      </c>
      <c r="J38" s="206" t="s">
        <v>4</v>
      </c>
      <c r="K38" s="206" t="s">
        <v>4</v>
      </c>
      <c r="L38" s="206" t="s">
        <v>4</v>
      </c>
      <c r="M38" s="206" t="s">
        <v>4</v>
      </c>
      <c r="N38" s="206" t="s">
        <v>4</v>
      </c>
      <c r="O38" s="199">
        <v>28</v>
      </c>
      <c r="P38" s="314" t="s">
        <v>242</v>
      </c>
      <c r="Q38" s="206" t="s">
        <v>4</v>
      </c>
      <c r="R38" s="206" t="s">
        <v>4</v>
      </c>
      <c r="S38" s="206" t="s">
        <v>4</v>
      </c>
      <c r="T38" s="206" t="s">
        <v>4</v>
      </c>
      <c r="U38" s="206" t="s">
        <v>4</v>
      </c>
      <c r="V38" s="206" t="s">
        <v>4</v>
      </c>
      <c r="W38" s="206" t="s">
        <v>4</v>
      </c>
      <c r="X38" s="206" t="s">
        <v>4</v>
      </c>
      <c r="Y38" s="206" t="s">
        <v>4</v>
      </c>
      <c r="Z38" s="206" t="s">
        <v>4</v>
      </c>
      <c r="AA38" s="206" t="s">
        <v>4</v>
      </c>
      <c r="AB38" s="206" t="s">
        <v>4</v>
      </c>
      <c r="AC38" s="199">
        <v>28</v>
      </c>
      <c r="AD38" s="314" t="s">
        <v>242</v>
      </c>
      <c r="AE38" s="206" t="s">
        <v>4</v>
      </c>
      <c r="AF38" s="206" t="s">
        <v>4</v>
      </c>
      <c r="AG38" s="206" t="s">
        <v>4</v>
      </c>
      <c r="AH38" s="206" t="s">
        <v>4</v>
      </c>
      <c r="AI38" s="206" t="s">
        <v>4</v>
      </c>
      <c r="AJ38" s="206" t="s">
        <v>4</v>
      </c>
      <c r="AK38" s="206" t="s">
        <v>4</v>
      </c>
      <c r="AL38" s="206" t="s">
        <v>4</v>
      </c>
      <c r="AM38" s="206" t="s">
        <v>4</v>
      </c>
      <c r="AN38" s="206" t="s">
        <v>4</v>
      </c>
      <c r="AO38" s="158" t="e">
        <f>'T8-Ж'!#REF!+'T10-З'!#REF!+#REF!</f>
        <v>#REF!</v>
      </c>
      <c r="AP38" s="199">
        <v>28</v>
      </c>
      <c r="AQ38" s="314" t="s">
        <v>242</v>
      </c>
      <c r="AR38" s="206" t="s">
        <v>4</v>
      </c>
      <c r="AS38" s="206" t="s">
        <v>4</v>
      </c>
      <c r="AT38" s="206" t="s">
        <v>4</v>
      </c>
      <c r="AU38" s="206" t="s">
        <v>4</v>
      </c>
      <c r="AV38" s="206" t="s">
        <v>4</v>
      </c>
      <c r="AW38" s="206" t="s">
        <v>4</v>
      </c>
      <c r="AX38" s="206" t="s">
        <v>4</v>
      </c>
      <c r="AY38" s="206" t="s">
        <v>4</v>
      </c>
      <c r="AZ38" s="206" t="s">
        <v>4</v>
      </c>
      <c r="BA38" s="206" t="s">
        <v>4</v>
      </c>
      <c r="BB38" s="248"/>
      <c r="BC38" s="248"/>
    </row>
    <row r="39" spans="1:55" ht="24" customHeight="1">
      <c r="A39" s="199">
        <v>29</v>
      </c>
      <c r="B39" s="315" t="s">
        <v>27</v>
      </c>
      <c r="C39" s="206" t="s">
        <v>4</v>
      </c>
      <c r="D39" s="206" t="s">
        <v>4</v>
      </c>
      <c r="E39" s="206" t="s">
        <v>4</v>
      </c>
      <c r="F39" s="206" t="s">
        <v>4</v>
      </c>
      <c r="G39" s="206" t="s">
        <v>4</v>
      </c>
      <c r="H39" s="206" t="s">
        <v>4</v>
      </c>
      <c r="I39" s="206" t="s">
        <v>4</v>
      </c>
      <c r="J39" s="206" t="s">
        <v>4</v>
      </c>
      <c r="K39" s="206" t="s">
        <v>4</v>
      </c>
      <c r="L39" s="206" t="s">
        <v>4</v>
      </c>
      <c r="M39" s="206" t="s">
        <v>4</v>
      </c>
      <c r="N39" s="206" t="s">
        <v>4</v>
      </c>
      <c r="O39" s="199">
        <v>29</v>
      </c>
      <c r="P39" s="315" t="s">
        <v>27</v>
      </c>
      <c r="Q39" s="206" t="s">
        <v>4</v>
      </c>
      <c r="R39" s="206" t="s">
        <v>4</v>
      </c>
      <c r="S39" s="206" t="s">
        <v>4</v>
      </c>
      <c r="T39" s="206" t="s">
        <v>4</v>
      </c>
      <c r="U39" s="206" t="s">
        <v>4</v>
      </c>
      <c r="V39" s="206" t="s">
        <v>4</v>
      </c>
      <c r="W39" s="206" t="s">
        <v>4</v>
      </c>
      <c r="X39" s="206" t="s">
        <v>4</v>
      </c>
      <c r="Y39" s="206" t="s">
        <v>4</v>
      </c>
      <c r="Z39" s="206" t="s">
        <v>4</v>
      </c>
      <c r="AA39" s="206" t="s">
        <v>4</v>
      </c>
      <c r="AB39" s="206" t="s">
        <v>4</v>
      </c>
      <c r="AC39" s="199">
        <v>29</v>
      </c>
      <c r="AD39" s="315" t="s">
        <v>27</v>
      </c>
      <c r="AE39" s="206" t="s">
        <v>4</v>
      </c>
      <c r="AF39" s="206" t="s">
        <v>4</v>
      </c>
      <c r="AG39" s="206" t="s">
        <v>4</v>
      </c>
      <c r="AH39" s="206" t="s">
        <v>4</v>
      </c>
      <c r="AI39" s="206" t="s">
        <v>4</v>
      </c>
      <c r="AJ39" s="206" t="s">
        <v>4</v>
      </c>
      <c r="AK39" s="206" t="s">
        <v>4</v>
      </c>
      <c r="AL39" s="206" t="s">
        <v>4</v>
      </c>
      <c r="AM39" s="206" t="s">
        <v>4</v>
      </c>
      <c r="AN39" s="206" t="s">
        <v>4</v>
      </c>
      <c r="AO39" s="158" t="e">
        <f>'T8-Ж'!#REF!+'T10-З'!#REF!+#REF!</f>
        <v>#REF!</v>
      </c>
      <c r="AP39" s="199">
        <v>29</v>
      </c>
      <c r="AQ39" s="315" t="s">
        <v>27</v>
      </c>
      <c r="AR39" s="206" t="s">
        <v>4</v>
      </c>
      <c r="AS39" s="206" t="s">
        <v>4</v>
      </c>
      <c r="AT39" s="206" t="s">
        <v>4</v>
      </c>
      <c r="AU39" s="206" t="s">
        <v>4</v>
      </c>
      <c r="AV39" s="206" t="s">
        <v>4</v>
      </c>
      <c r="AW39" s="206" t="s">
        <v>4</v>
      </c>
      <c r="AX39" s="206" t="s">
        <v>4</v>
      </c>
      <c r="AY39" s="206" t="s">
        <v>4</v>
      </c>
      <c r="AZ39" s="206" t="s">
        <v>4</v>
      </c>
      <c r="BA39" s="206" t="s">
        <v>4</v>
      </c>
      <c r="BB39" s="248"/>
      <c r="BC39" s="248"/>
    </row>
    <row r="40" spans="1:55" s="15" customFormat="1" ht="12">
      <c r="A40" s="199">
        <v>30</v>
      </c>
      <c r="B40" s="315" t="s">
        <v>28</v>
      </c>
      <c r="C40" s="206" t="s">
        <v>4</v>
      </c>
      <c r="D40" s="206" t="s">
        <v>4</v>
      </c>
      <c r="E40" s="206" t="s">
        <v>4</v>
      </c>
      <c r="F40" s="206" t="s">
        <v>4</v>
      </c>
      <c r="G40" s="206" t="s">
        <v>4</v>
      </c>
      <c r="H40" s="206" t="s">
        <v>4</v>
      </c>
      <c r="I40" s="206" t="s">
        <v>4</v>
      </c>
      <c r="J40" s="206" t="s">
        <v>4</v>
      </c>
      <c r="K40" s="206" t="s">
        <v>4</v>
      </c>
      <c r="L40" s="206" t="s">
        <v>4</v>
      </c>
      <c r="M40" s="206" t="s">
        <v>4</v>
      </c>
      <c r="N40" s="206" t="s">
        <v>4</v>
      </c>
      <c r="O40" s="199">
        <v>30</v>
      </c>
      <c r="P40" s="315" t="s">
        <v>28</v>
      </c>
      <c r="Q40" s="206" t="s">
        <v>4</v>
      </c>
      <c r="R40" s="206" t="s">
        <v>4</v>
      </c>
      <c r="S40" s="206" t="s">
        <v>4</v>
      </c>
      <c r="T40" s="206" t="s">
        <v>4</v>
      </c>
      <c r="U40" s="206" t="s">
        <v>4</v>
      </c>
      <c r="V40" s="206" t="s">
        <v>4</v>
      </c>
      <c r="W40" s="206" t="s">
        <v>4</v>
      </c>
      <c r="X40" s="206" t="s">
        <v>4</v>
      </c>
      <c r="Y40" s="206" t="s">
        <v>4</v>
      </c>
      <c r="Z40" s="206" t="s">
        <v>4</v>
      </c>
      <c r="AA40" s="206" t="s">
        <v>4</v>
      </c>
      <c r="AB40" s="206" t="s">
        <v>4</v>
      </c>
      <c r="AC40" s="199">
        <v>30</v>
      </c>
      <c r="AD40" s="315" t="s">
        <v>28</v>
      </c>
      <c r="AE40" s="206" t="s">
        <v>4</v>
      </c>
      <c r="AF40" s="206" t="s">
        <v>4</v>
      </c>
      <c r="AG40" s="206" t="s">
        <v>4</v>
      </c>
      <c r="AH40" s="206" t="s">
        <v>4</v>
      </c>
      <c r="AI40" s="206" t="s">
        <v>4</v>
      </c>
      <c r="AJ40" s="206" t="s">
        <v>4</v>
      </c>
      <c r="AK40" s="206" t="s">
        <v>4</v>
      </c>
      <c r="AL40" s="206" t="s">
        <v>4</v>
      </c>
      <c r="AM40" s="206" t="s">
        <v>4</v>
      </c>
      <c r="AN40" s="206" t="s">
        <v>4</v>
      </c>
      <c r="AO40" s="158" t="e">
        <f>'T8-Ж'!#REF!+'T10-З'!#REF!+#REF!</f>
        <v>#REF!</v>
      </c>
      <c r="AP40" s="199">
        <v>30</v>
      </c>
      <c r="AQ40" s="315" t="s">
        <v>28</v>
      </c>
      <c r="AR40" s="206" t="s">
        <v>4</v>
      </c>
      <c r="AS40" s="206" t="s">
        <v>4</v>
      </c>
      <c r="AT40" s="206" t="s">
        <v>4</v>
      </c>
      <c r="AU40" s="206" t="s">
        <v>4</v>
      </c>
      <c r="AV40" s="206" t="s">
        <v>4</v>
      </c>
      <c r="AW40" s="206" t="s">
        <v>4</v>
      </c>
      <c r="AX40" s="206" t="s">
        <v>4</v>
      </c>
      <c r="AY40" s="206" t="s">
        <v>4</v>
      </c>
      <c r="AZ40" s="206" t="s">
        <v>4</v>
      </c>
      <c r="BA40" s="206" t="s">
        <v>4</v>
      </c>
      <c r="BB40" s="248"/>
      <c r="BC40" s="248"/>
    </row>
    <row r="41" spans="1:55" ht="24" customHeight="1">
      <c r="A41" s="199">
        <v>31</v>
      </c>
      <c r="B41" s="315" t="s">
        <v>29</v>
      </c>
      <c r="C41" s="206" t="s">
        <v>4</v>
      </c>
      <c r="D41" s="206" t="s">
        <v>4</v>
      </c>
      <c r="E41" s="206" t="s">
        <v>4</v>
      </c>
      <c r="F41" s="206" t="s">
        <v>4</v>
      </c>
      <c r="G41" s="206" t="s">
        <v>4</v>
      </c>
      <c r="H41" s="206" t="s">
        <v>4</v>
      </c>
      <c r="I41" s="206" t="s">
        <v>4</v>
      </c>
      <c r="J41" s="206" t="s">
        <v>4</v>
      </c>
      <c r="K41" s="206" t="s">
        <v>4</v>
      </c>
      <c r="L41" s="206" t="s">
        <v>4</v>
      </c>
      <c r="M41" s="206" t="s">
        <v>4</v>
      </c>
      <c r="N41" s="206" t="s">
        <v>4</v>
      </c>
      <c r="O41" s="199">
        <v>31</v>
      </c>
      <c r="P41" s="315" t="s">
        <v>29</v>
      </c>
      <c r="Q41" s="206" t="s">
        <v>4</v>
      </c>
      <c r="R41" s="206" t="s">
        <v>4</v>
      </c>
      <c r="S41" s="206" t="s">
        <v>4</v>
      </c>
      <c r="T41" s="206" t="s">
        <v>4</v>
      </c>
      <c r="U41" s="206" t="s">
        <v>4</v>
      </c>
      <c r="V41" s="206" t="s">
        <v>4</v>
      </c>
      <c r="W41" s="206" t="s">
        <v>4</v>
      </c>
      <c r="X41" s="206" t="s">
        <v>4</v>
      </c>
      <c r="Y41" s="206" t="s">
        <v>4</v>
      </c>
      <c r="Z41" s="206" t="s">
        <v>4</v>
      </c>
      <c r="AA41" s="206" t="s">
        <v>4</v>
      </c>
      <c r="AB41" s="206" t="s">
        <v>4</v>
      </c>
      <c r="AC41" s="199">
        <v>31</v>
      </c>
      <c r="AD41" s="315" t="s">
        <v>29</v>
      </c>
      <c r="AE41" s="206" t="s">
        <v>4</v>
      </c>
      <c r="AF41" s="206" t="s">
        <v>4</v>
      </c>
      <c r="AG41" s="206" t="s">
        <v>4</v>
      </c>
      <c r="AH41" s="206" t="s">
        <v>4</v>
      </c>
      <c r="AI41" s="206" t="s">
        <v>4</v>
      </c>
      <c r="AJ41" s="206" t="s">
        <v>4</v>
      </c>
      <c r="AK41" s="206" t="s">
        <v>4</v>
      </c>
      <c r="AL41" s="206" t="s">
        <v>4</v>
      </c>
      <c r="AM41" s="206" t="s">
        <v>4</v>
      </c>
      <c r="AN41" s="206" t="s">
        <v>4</v>
      </c>
      <c r="AO41" s="158" t="e">
        <f>'T8-Ж'!#REF!+'T10-З'!#REF!+#REF!</f>
        <v>#REF!</v>
      </c>
      <c r="AP41" s="199">
        <v>31</v>
      </c>
      <c r="AQ41" s="315" t="s">
        <v>29</v>
      </c>
      <c r="AR41" s="206" t="s">
        <v>4</v>
      </c>
      <c r="AS41" s="206" t="s">
        <v>4</v>
      </c>
      <c r="AT41" s="206" t="s">
        <v>4</v>
      </c>
      <c r="AU41" s="206" t="s">
        <v>4</v>
      </c>
      <c r="AV41" s="206" t="s">
        <v>4</v>
      </c>
      <c r="AW41" s="206" t="s">
        <v>4</v>
      </c>
      <c r="AX41" s="206" t="s">
        <v>4</v>
      </c>
      <c r="AY41" s="206" t="s">
        <v>4</v>
      </c>
      <c r="AZ41" s="206" t="s">
        <v>4</v>
      </c>
      <c r="BA41" s="206" t="s">
        <v>4</v>
      </c>
      <c r="BB41" s="248"/>
      <c r="BC41" s="248"/>
    </row>
    <row r="42" spans="1:55" ht="12">
      <c r="A42" s="199">
        <v>32</v>
      </c>
      <c r="B42" s="315" t="s">
        <v>30</v>
      </c>
      <c r="C42" s="206" t="s">
        <v>4</v>
      </c>
      <c r="D42" s="206" t="s">
        <v>4</v>
      </c>
      <c r="E42" s="206" t="s">
        <v>4</v>
      </c>
      <c r="F42" s="206" t="s">
        <v>4</v>
      </c>
      <c r="G42" s="206" t="s">
        <v>4</v>
      </c>
      <c r="H42" s="206" t="s">
        <v>4</v>
      </c>
      <c r="I42" s="206" t="s">
        <v>4</v>
      </c>
      <c r="J42" s="206" t="s">
        <v>4</v>
      </c>
      <c r="K42" s="206" t="s">
        <v>4</v>
      </c>
      <c r="L42" s="206" t="s">
        <v>4</v>
      </c>
      <c r="M42" s="206" t="s">
        <v>4</v>
      </c>
      <c r="N42" s="206" t="s">
        <v>4</v>
      </c>
      <c r="O42" s="199">
        <v>32</v>
      </c>
      <c r="P42" s="315" t="s">
        <v>30</v>
      </c>
      <c r="Q42" s="206" t="s">
        <v>4</v>
      </c>
      <c r="R42" s="206" t="s">
        <v>4</v>
      </c>
      <c r="S42" s="206" t="s">
        <v>4</v>
      </c>
      <c r="T42" s="206" t="s">
        <v>4</v>
      </c>
      <c r="U42" s="206" t="s">
        <v>4</v>
      </c>
      <c r="V42" s="206" t="s">
        <v>4</v>
      </c>
      <c r="W42" s="206" t="s">
        <v>4</v>
      </c>
      <c r="X42" s="206" t="s">
        <v>4</v>
      </c>
      <c r="Y42" s="206" t="s">
        <v>4</v>
      </c>
      <c r="Z42" s="206" t="s">
        <v>4</v>
      </c>
      <c r="AA42" s="206" t="s">
        <v>4</v>
      </c>
      <c r="AB42" s="206" t="s">
        <v>4</v>
      </c>
      <c r="AC42" s="199">
        <v>32</v>
      </c>
      <c r="AD42" s="315" t="s">
        <v>30</v>
      </c>
      <c r="AE42" s="206" t="s">
        <v>4</v>
      </c>
      <c r="AF42" s="206" t="s">
        <v>4</v>
      </c>
      <c r="AG42" s="206" t="s">
        <v>4</v>
      </c>
      <c r="AH42" s="206" t="s">
        <v>4</v>
      </c>
      <c r="AI42" s="206" t="s">
        <v>4</v>
      </c>
      <c r="AJ42" s="206" t="s">
        <v>4</v>
      </c>
      <c r="AK42" s="206" t="s">
        <v>4</v>
      </c>
      <c r="AL42" s="206" t="s">
        <v>4</v>
      </c>
      <c r="AM42" s="206" t="s">
        <v>4</v>
      </c>
      <c r="AN42" s="206" t="s">
        <v>4</v>
      </c>
      <c r="AO42" s="158" t="e">
        <f>'T8-Ж'!#REF!+'T10-З'!#REF!+#REF!</f>
        <v>#REF!</v>
      </c>
      <c r="AP42" s="199">
        <v>32</v>
      </c>
      <c r="AQ42" s="315" t="s">
        <v>30</v>
      </c>
      <c r="AR42" s="206" t="s">
        <v>4</v>
      </c>
      <c r="AS42" s="206" t="s">
        <v>4</v>
      </c>
      <c r="AT42" s="206" t="s">
        <v>4</v>
      </c>
      <c r="AU42" s="206" t="s">
        <v>4</v>
      </c>
      <c r="AV42" s="206" t="s">
        <v>4</v>
      </c>
      <c r="AW42" s="206" t="s">
        <v>4</v>
      </c>
      <c r="AX42" s="206" t="s">
        <v>4</v>
      </c>
      <c r="AY42" s="206" t="s">
        <v>4</v>
      </c>
      <c r="AZ42" s="206" t="s">
        <v>4</v>
      </c>
      <c r="BA42" s="206" t="s">
        <v>4</v>
      </c>
      <c r="BB42" s="248"/>
      <c r="BC42" s="248"/>
    </row>
    <row r="43" spans="1:55" ht="12" customHeight="1">
      <c r="A43" s="199">
        <v>33</v>
      </c>
      <c r="B43" s="315" t="s">
        <v>31</v>
      </c>
      <c r="C43" s="206" t="s">
        <v>4</v>
      </c>
      <c r="D43" s="206" t="s">
        <v>4</v>
      </c>
      <c r="E43" s="206" t="s">
        <v>4</v>
      </c>
      <c r="F43" s="206" t="s">
        <v>4</v>
      </c>
      <c r="G43" s="206" t="s">
        <v>4</v>
      </c>
      <c r="H43" s="206" t="s">
        <v>4</v>
      </c>
      <c r="I43" s="206" t="s">
        <v>4</v>
      </c>
      <c r="J43" s="206" t="s">
        <v>4</v>
      </c>
      <c r="K43" s="206" t="s">
        <v>4</v>
      </c>
      <c r="L43" s="206" t="s">
        <v>4</v>
      </c>
      <c r="M43" s="206" t="s">
        <v>4</v>
      </c>
      <c r="N43" s="206" t="s">
        <v>4</v>
      </c>
      <c r="O43" s="199">
        <v>33</v>
      </c>
      <c r="P43" s="315" t="s">
        <v>31</v>
      </c>
      <c r="Q43" s="206" t="s">
        <v>4</v>
      </c>
      <c r="R43" s="206" t="s">
        <v>4</v>
      </c>
      <c r="S43" s="206" t="s">
        <v>4</v>
      </c>
      <c r="T43" s="206" t="s">
        <v>4</v>
      </c>
      <c r="U43" s="206" t="s">
        <v>4</v>
      </c>
      <c r="V43" s="206" t="s">
        <v>4</v>
      </c>
      <c r="W43" s="206" t="s">
        <v>4</v>
      </c>
      <c r="X43" s="206" t="s">
        <v>4</v>
      </c>
      <c r="Y43" s="206" t="s">
        <v>4</v>
      </c>
      <c r="Z43" s="206" t="s">
        <v>4</v>
      </c>
      <c r="AA43" s="206" t="s">
        <v>4</v>
      </c>
      <c r="AB43" s="206" t="s">
        <v>4</v>
      </c>
      <c r="AC43" s="199">
        <v>33</v>
      </c>
      <c r="AD43" s="315" t="s">
        <v>31</v>
      </c>
      <c r="AE43" s="206" t="s">
        <v>4</v>
      </c>
      <c r="AF43" s="206" t="s">
        <v>4</v>
      </c>
      <c r="AG43" s="206" t="s">
        <v>4</v>
      </c>
      <c r="AH43" s="206" t="s">
        <v>4</v>
      </c>
      <c r="AI43" s="206" t="s">
        <v>4</v>
      </c>
      <c r="AJ43" s="206" t="s">
        <v>4</v>
      </c>
      <c r="AK43" s="206" t="s">
        <v>4</v>
      </c>
      <c r="AL43" s="206" t="s">
        <v>4</v>
      </c>
      <c r="AM43" s="206" t="s">
        <v>4</v>
      </c>
      <c r="AN43" s="206" t="s">
        <v>4</v>
      </c>
      <c r="AO43" s="158" t="e">
        <f>'T8-Ж'!#REF!+'T10-З'!#REF!+#REF!</f>
        <v>#REF!</v>
      </c>
      <c r="AP43" s="199">
        <v>33</v>
      </c>
      <c r="AQ43" s="315" t="s">
        <v>31</v>
      </c>
      <c r="AR43" s="206" t="s">
        <v>4</v>
      </c>
      <c r="AS43" s="206" t="s">
        <v>4</v>
      </c>
      <c r="AT43" s="206" t="s">
        <v>4</v>
      </c>
      <c r="AU43" s="206" t="s">
        <v>4</v>
      </c>
      <c r="AV43" s="206" t="s">
        <v>4</v>
      </c>
      <c r="AW43" s="206" t="s">
        <v>4</v>
      </c>
      <c r="AX43" s="206" t="s">
        <v>4</v>
      </c>
      <c r="AY43" s="206" t="s">
        <v>4</v>
      </c>
      <c r="AZ43" s="206" t="s">
        <v>4</v>
      </c>
      <c r="BA43" s="206" t="s">
        <v>4</v>
      </c>
      <c r="BB43" s="248"/>
      <c r="BC43" s="248"/>
    </row>
    <row r="44" spans="1:55" ht="12">
      <c r="A44" s="199">
        <v>34</v>
      </c>
      <c r="B44" s="315" t="s">
        <v>32</v>
      </c>
      <c r="C44" s="206" t="s">
        <v>4</v>
      </c>
      <c r="D44" s="206" t="s">
        <v>4</v>
      </c>
      <c r="E44" s="206" t="s">
        <v>4</v>
      </c>
      <c r="F44" s="206" t="s">
        <v>4</v>
      </c>
      <c r="G44" s="206" t="s">
        <v>4</v>
      </c>
      <c r="H44" s="206" t="s">
        <v>4</v>
      </c>
      <c r="I44" s="206" t="s">
        <v>4</v>
      </c>
      <c r="J44" s="206" t="s">
        <v>4</v>
      </c>
      <c r="K44" s="206" t="s">
        <v>4</v>
      </c>
      <c r="L44" s="206" t="s">
        <v>4</v>
      </c>
      <c r="M44" s="206" t="s">
        <v>4</v>
      </c>
      <c r="N44" s="206" t="s">
        <v>4</v>
      </c>
      <c r="O44" s="199">
        <v>34</v>
      </c>
      <c r="P44" s="315" t="s">
        <v>32</v>
      </c>
      <c r="Q44" s="206" t="s">
        <v>4</v>
      </c>
      <c r="R44" s="206" t="s">
        <v>4</v>
      </c>
      <c r="S44" s="206" t="s">
        <v>4</v>
      </c>
      <c r="T44" s="206" t="s">
        <v>4</v>
      </c>
      <c r="U44" s="206" t="s">
        <v>4</v>
      </c>
      <c r="V44" s="206" t="s">
        <v>4</v>
      </c>
      <c r="W44" s="206" t="s">
        <v>4</v>
      </c>
      <c r="X44" s="206" t="s">
        <v>4</v>
      </c>
      <c r="Y44" s="206" t="s">
        <v>4</v>
      </c>
      <c r="Z44" s="206" t="s">
        <v>4</v>
      </c>
      <c r="AA44" s="206" t="s">
        <v>4</v>
      </c>
      <c r="AB44" s="206" t="s">
        <v>4</v>
      </c>
      <c r="AC44" s="199">
        <v>34</v>
      </c>
      <c r="AD44" s="315" t="s">
        <v>32</v>
      </c>
      <c r="AE44" s="206" t="s">
        <v>4</v>
      </c>
      <c r="AF44" s="206" t="s">
        <v>4</v>
      </c>
      <c r="AG44" s="206" t="s">
        <v>4</v>
      </c>
      <c r="AH44" s="206" t="s">
        <v>4</v>
      </c>
      <c r="AI44" s="206" t="s">
        <v>4</v>
      </c>
      <c r="AJ44" s="206" t="s">
        <v>4</v>
      </c>
      <c r="AK44" s="206" t="s">
        <v>4</v>
      </c>
      <c r="AL44" s="206" t="s">
        <v>4</v>
      </c>
      <c r="AM44" s="206" t="s">
        <v>4</v>
      </c>
      <c r="AN44" s="206" t="s">
        <v>4</v>
      </c>
      <c r="AO44" s="158" t="e">
        <f>'T8-Ж'!#REF!+'T10-З'!#REF!+#REF!</f>
        <v>#REF!</v>
      </c>
      <c r="AP44" s="199">
        <v>34</v>
      </c>
      <c r="AQ44" s="315" t="s">
        <v>32</v>
      </c>
      <c r="AR44" s="206" t="s">
        <v>4</v>
      </c>
      <c r="AS44" s="206" t="s">
        <v>4</v>
      </c>
      <c r="AT44" s="206" t="s">
        <v>4</v>
      </c>
      <c r="AU44" s="206" t="s">
        <v>4</v>
      </c>
      <c r="AV44" s="206" t="s">
        <v>4</v>
      </c>
      <c r="AW44" s="206" t="s">
        <v>4</v>
      </c>
      <c r="AX44" s="206" t="s">
        <v>4</v>
      </c>
      <c r="AY44" s="206" t="s">
        <v>4</v>
      </c>
      <c r="AZ44" s="206" t="s">
        <v>4</v>
      </c>
      <c r="BA44" s="206" t="s">
        <v>4</v>
      </c>
      <c r="BB44" s="248"/>
      <c r="BC44" s="248"/>
    </row>
    <row r="45" spans="2:53" ht="12">
      <c r="B45" s="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P45" s="170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D45" s="170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158"/>
      <c r="AQ45" s="170"/>
      <c r="AR45" s="206"/>
      <c r="AS45" s="206"/>
      <c r="AT45" s="206"/>
      <c r="AU45" s="206"/>
      <c r="AV45" s="206"/>
      <c r="AW45" s="206"/>
      <c r="AX45" s="206"/>
      <c r="AY45" s="206"/>
      <c r="AZ45" s="206"/>
      <c r="BA45" s="209"/>
    </row>
    <row r="46" spans="1:53" s="65" customFormat="1" ht="36">
      <c r="A46" s="17"/>
      <c r="B46" s="304" t="s">
        <v>179</v>
      </c>
      <c r="C46" s="209">
        <v>21044.893993758695</v>
      </c>
      <c r="D46" s="209">
        <v>104.5293675565655</v>
      </c>
      <c r="E46" s="209">
        <v>36.841863860913215</v>
      </c>
      <c r="F46" s="209">
        <v>197.15656683222082</v>
      </c>
      <c r="G46" s="209">
        <v>49.8112089289983</v>
      </c>
      <c r="H46" s="209">
        <v>3767.9606610414685</v>
      </c>
      <c r="I46" s="209">
        <v>439.29505710449814</v>
      </c>
      <c r="J46" s="209">
        <v>38.82418655432745</v>
      </c>
      <c r="K46" s="209">
        <v>33.13066373104378</v>
      </c>
      <c r="L46" s="209">
        <v>725.9153508740967</v>
      </c>
      <c r="M46" s="209">
        <v>689.1484754731671</v>
      </c>
      <c r="N46" s="209">
        <v>129.9672184446182</v>
      </c>
      <c r="O46" s="171"/>
      <c r="P46" s="304" t="s">
        <v>179</v>
      </c>
      <c r="Q46" s="209">
        <v>200.79565824934042</v>
      </c>
      <c r="R46" s="209">
        <v>183.09509291020524</v>
      </c>
      <c r="S46" s="209">
        <v>9.97988053881239</v>
      </c>
      <c r="T46" s="209">
        <v>1038.0188206673774</v>
      </c>
      <c r="U46" s="209">
        <v>79.95891335311035</v>
      </c>
      <c r="V46" s="209">
        <v>160.7620386562342</v>
      </c>
      <c r="W46" s="209">
        <v>53.89236834053244</v>
      </c>
      <c r="X46" s="209">
        <v>6033.176839391199</v>
      </c>
      <c r="Y46" s="209">
        <v>544.2467284439181</v>
      </c>
      <c r="Z46" s="209">
        <v>5957.532426041757</v>
      </c>
      <c r="AA46" s="209">
        <v>103.96885646089562</v>
      </c>
      <c r="AB46" s="209">
        <v>1796.1497058355803</v>
      </c>
      <c r="AC46" s="171"/>
      <c r="AD46" s="304" t="s">
        <v>179</v>
      </c>
      <c r="AE46" s="209">
        <v>2465.9506229176463</v>
      </c>
      <c r="AF46" s="209">
        <v>1016.0615908157388</v>
      </c>
      <c r="AG46" s="209">
        <v>17.13000467975001</v>
      </c>
      <c r="AH46" s="209">
        <v>757.3675316642705</v>
      </c>
      <c r="AI46" s="209">
        <v>1574.0368216790139</v>
      </c>
      <c r="AJ46" s="209">
        <v>741.1983836210461</v>
      </c>
      <c r="AK46" s="209">
        <v>610.9506615916678</v>
      </c>
      <c r="AL46" s="209">
        <v>53.46025205729249</v>
      </c>
      <c r="AM46" s="209">
        <v>134.62623260936527</v>
      </c>
      <c r="AN46" s="209">
        <v>158.7031442856603</v>
      </c>
      <c r="AO46" s="159" t="e">
        <f>'T8-Ж'!AL104+'T10-З'!AL104+#REF!</f>
        <v>#REF!</v>
      </c>
      <c r="AP46" s="171"/>
      <c r="AQ46" s="304" t="s">
        <v>179</v>
      </c>
      <c r="AR46" s="209">
        <v>50948.609816900476</v>
      </c>
      <c r="AS46" s="209">
        <v>79399.28951053183</v>
      </c>
      <c r="AT46" s="209">
        <v>17.619146961690614</v>
      </c>
      <c r="AU46" s="209">
        <v>0</v>
      </c>
      <c r="AV46" s="209">
        <v>34.41010423860968</v>
      </c>
      <c r="AW46" s="209">
        <v>1527.172388857035</v>
      </c>
      <c r="AX46" s="209">
        <v>456.5312882678869</v>
      </c>
      <c r="AY46" s="209">
        <v>13.948828230987415</v>
      </c>
      <c r="AZ46" s="209">
        <v>8987.318916011473</v>
      </c>
      <c r="BA46" s="209">
        <v>141384.89999999997</v>
      </c>
    </row>
    <row r="47" spans="1:53" ht="13.5" thickBot="1">
      <c r="A47" s="49"/>
      <c r="B47" s="49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173"/>
      <c r="P47" s="173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173"/>
      <c r="AD47" s="173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49"/>
      <c r="AP47" s="173"/>
      <c r="AQ47" s="173"/>
      <c r="AR47" s="224"/>
      <c r="AS47" s="224"/>
      <c r="AT47" s="224"/>
      <c r="AU47" s="465"/>
      <c r="AV47" s="465"/>
      <c r="AW47" s="224"/>
      <c r="AX47" s="224"/>
      <c r="AY47" s="224"/>
      <c r="AZ47" s="224"/>
      <c r="BA47" s="224"/>
    </row>
  </sheetData>
  <sheetProtection/>
  <printOptions/>
  <pageMargins left="0.7874015748031497" right="0.7874015748031497" top="0.7874015748031497" bottom="0.7874015748031497" header="0.5905511811023623" footer="0.5905511811023623"/>
  <pageSetup firstPageNumber="6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5" manualBreakCount="5">
    <brk id="7" max="46" man="1"/>
    <brk id="14" max="46" man="1"/>
    <brk id="28" max="65535" man="1"/>
    <brk id="40" max="46" man="1"/>
    <brk id="4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view="pageLayout" zoomScale="70" zoomScaleSheetLayoutView="100" zoomScalePageLayoutView="70" workbookViewId="0" topLeftCell="A1">
      <selection activeCell="AV65" sqref="AV65"/>
    </sheetView>
  </sheetViews>
  <sheetFormatPr defaultColWidth="9.00390625" defaultRowHeight="12.75"/>
  <cols>
    <col min="1" max="1" width="2.875" style="4" customWidth="1"/>
    <col min="2" max="2" width="39.875" style="4" customWidth="1"/>
    <col min="3" max="3" width="9.75390625" style="4" customWidth="1"/>
    <col min="4" max="4" width="9.625" style="4" customWidth="1"/>
    <col min="5" max="6" width="8.875" style="4" customWidth="1"/>
    <col min="7" max="8" width="11.125" style="4" customWidth="1"/>
    <col min="9" max="9" width="11.625" style="4" customWidth="1"/>
    <col min="10" max="10" width="14.375" style="4" customWidth="1"/>
    <col min="11" max="11" width="13.875" style="77" customWidth="1"/>
    <col min="12" max="12" width="16.625" style="4" customWidth="1"/>
    <col min="13" max="13" width="12.75390625" style="4" customWidth="1"/>
    <col min="14" max="14" width="10.75390625" style="4" customWidth="1"/>
    <col min="15" max="15" width="2.875" style="175" customWidth="1"/>
    <col min="16" max="16" width="36.00390625" style="175" customWidth="1"/>
    <col min="17" max="17" width="9.00390625" style="4" customWidth="1"/>
    <col min="18" max="18" width="17.625" style="4" customWidth="1"/>
    <col min="19" max="19" width="10.625" style="4" customWidth="1"/>
    <col min="20" max="20" width="10.375" style="4" customWidth="1"/>
    <col min="21" max="21" width="11.875" style="4" customWidth="1"/>
    <col min="22" max="22" width="11.25390625" style="4" customWidth="1"/>
    <col min="23" max="23" width="11.875" style="4" customWidth="1"/>
    <col min="24" max="24" width="11.00390625" style="4" customWidth="1"/>
    <col min="25" max="26" width="9.375" style="4" customWidth="1"/>
    <col min="27" max="27" width="12.375" style="4" customWidth="1"/>
    <col min="28" max="28" width="10.25390625" style="4" customWidth="1"/>
    <col min="29" max="29" width="3.375" style="175" customWidth="1"/>
    <col min="30" max="30" width="39.875" style="175" customWidth="1"/>
    <col min="31" max="31" width="10.75390625" style="4" customWidth="1"/>
    <col min="32" max="32" width="9.75390625" style="4" customWidth="1"/>
    <col min="33" max="33" width="11.00390625" style="4" customWidth="1"/>
    <col min="34" max="34" width="15.75390625" style="4" customWidth="1"/>
    <col min="35" max="35" width="17.375" style="4" customWidth="1"/>
    <col min="36" max="36" width="14.00390625" style="4" customWidth="1"/>
    <col min="37" max="37" width="13.00390625" style="4" customWidth="1"/>
    <col min="38" max="38" width="14.75390625" style="4" customWidth="1"/>
    <col min="39" max="39" width="16.25390625" style="4" customWidth="1"/>
    <col min="40" max="40" width="14.875" style="4" customWidth="1"/>
    <col min="41" max="41" width="3.00390625" style="175" customWidth="1"/>
    <col min="42" max="42" width="39.875" style="175" customWidth="1"/>
    <col min="43" max="43" width="10.625" style="4" customWidth="1"/>
    <col min="44" max="44" width="9.75390625" style="4" customWidth="1"/>
    <col min="45" max="45" width="9.875" style="4" customWidth="1"/>
    <col min="46" max="46" width="12.25390625" style="457" customWidth="1"/>
    <col min="47" max="47" width="12.875" style="457" customWidth="1"/>
    <col min="48" max="48" width="13.25390625" style="4" customWidth="1"/>
    <col min="49" max="49" width="12.75390625" style="4" customWidth="1"/>
    <col min="50" max="50" width="11.875" style="4" customWidth="1"/>
    <col min="51" max="51" width="9.875" style="4" customWidth="1"/>
    <col min="52" max="52" width="21.00390625" style="4" customWidth="1"/>
    <col min="53" max="16384" width="9.125" style="4" customWidth="1"/>
  </cols>
  <sheetData>
    <row r="1" spans="1:42" ht="15.75">
      <c r="A1" s="280" t="s">
        <v>182</v>
      </c>
      <c r="B1" s="28"/>
      <c r="O1" s="284" t="s">
        <v>106</v>
      </c>
      <c r="P1" s="163"/>
      <c r="AC1" s="284" t="s">
        <v>106</v>
      </c>
      <c r="AD1" s="163"/>
      <c r="AO1" s="284" t="s">
        <v>106</v>
      </c>
      <c r="AP1" s="163"/>
    </row>
    <row r="2" spans="1:42" ht="16.5" customHeight="1">
      <c r="A2" s="280" t="s">
        <v>222</v>
      </c>
      <c r="B2" s="28"/>
      <c r="O2" s="284"/>
      <c r="P2" s="285" t="s">
        <v>107</v>
      </c>
      <c r="AC2" s="182"/>
      <c r="AD2" s="272" t="s">
        <v>107</v>
      </c>
      <c r="AO2" s="182"/>
      <c r="AP2" s="272" t="s">
        <v>107</v>
      </c>
    </row>
    <row r="3" spans="1:52" ht="13.5" customHeight="1" thickBot="1">
      <c r="A3" s="272"/>
      <c r="B3" s="289" t="s">
        <v>256</v>
      </c>
      <c r="C3" s="289"/>
      <c r="D3" s="289"/>
      <c r="E3" s="289"/>
      <c r="F3" s="49"/>
      <c r="G3" s="49"/>
      <c r="H3" s="49"/>
      <c r="I3" s="49"/>
      <c r="J3" s="49"/>
      <c r="K3" s="49"/>
      <c r="L3" s="49"/>
      <c r="M3" s="49"/>
      <c r="N3" s="49"/>
      <c r="O3" s="174"/>
      <c r="P3" s="272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289"/>
      <c r="AD3" s="283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289"/>
      <c r="AP3" s="283"/>
      <c r="AQ3" s="49"/>
      <c r="AR3" s="49"/>
      <c r="AS3" s="49"/>
      <c r="AT3" s="456"/>
      <c r="AU3" s="456"/>
      <c r="AV3" s="49"/>
      <c r="AW3" s="49"/>
      <c r="AX3" s="49"/>
      <c r="AY3" s="49"/>
      <c r="AZ3" s="49"/>
    </row>
    <row r="4" spans="1:52" s="73" customFormat="1" ht="12.75" customHeight="1">
      <c r="A4" s="89"/>
      <c r="B4" s="90"/>
      <c r="C4" s="277" t="s">
        <v>131</v>
      </c>
      <c r="D4" s="277" t="s">
        <v>156</v>
      </c>
      <c r="E4" s="277" t="s">
        <v>157</v>
      </c>
      <c r="F4" s="277" t="s">
        <v>158</v>
      </c>
      <c r="G4" s="277" t="s">
        <v>133</v>
      </c>
      <c r="H4" s="277" t="s">
        <v>134</v>
      </c>
      <c r="I4" s="277" t="s">
        <v>135</v>
      </c>
      <c r="J4" s="277" t="s">
        <v>136</v>
      </c>
      <c r="K4" s="277" t="s">
        <v>137</v>
      </c>
      <c r="L4" s="277" t="s">
        <v>342</v>
      </c>
      <c r="M4" s="277" t="s">
        <v>138</v>
      </c>
      <c r="N4" s="277" t="s">
        <v>40</v>
      </c>
      <c r="O4" s="183"/>
      <c r="P4" s="90"/>
      <c r="Q4" s="277" t="s">
        <v>139</v>
      </c>
      <c r="R4" s="277" t="s">
        <v>207</v>
      </c>
      <c r="S4" s="277" t="s">
        <v>140</v>
      </c>
      <c r="T4" s="277" t="s">
        <v>141</v>
      </c>
      <c r="U4" s="277" t="s">
        <v>142</v>
      </c>
      <c r="V4" s="277" t="s">
        <v>143</v>
      </c>
      <c r="W4" s="277" t="s">
        <v>144</v>
      </c>
      <c r="X4" s="277" t="s">
        <v>19</v>
      </c>
      <c r="Y4" s="277" t="s">
        <v>145</v>
      </c>
      <c r="Z4" s="277" t="s">
        <v>146</v>
      </c>
      <c r="AA4" s="277" t="s">
        <v>147</v>
      </c>
      <c r="AB4" s="277" t="s">
        <v>148</v>
      </c>
      <c r="AC4" s="293"/>
      <c r="AD4" s="293"/>
      <c r="AE4" s="277" t="s">
        <v>213</v>
      </c>
      <c r="AF4" s="277" t="s">
        <v>149</v>
      </c>
      <c r="AG4" s="277" t="s">
        <v>150</v>
      </c>
      <c r="AH4" s="277" t="s">
        <v>151</v>
      </c>
      <c r="AI4" s="277" t="s">
        <v>152</v>
      </c>
      <c r="AJ4" s="277" t="s">
        <v>28</v>
      </c>
      <c r="AK4" s="277" t="s">
        <v>153</v>
      </c>
      <c r="AL4" s="277" t="s">
        <v>129</v>
      </c>
      <c r="AM4" s="277" t="s">
        <v>154</v>
      </c>
      <c r="AN4" s="277" t="s">
        <v>155</v>
      </c>
      <c r="AO4" s="293"/>
      <c r="AP4" s="293"/>
      <c r="AQ4" s="277" t="s">
        <v>89</v>
      </c>
      <c r="AR4" s="277" t="s">
        <v>90</v>
      </c>
      <c r="AS4" s="277" t="s">
        <v>91</v>
      </c>
      <c r="AT4" s="464" t="s">
        <v>92</v>
      </c>
      <c r="AU4" s="464" t="s">
        <v>93</v>
      </c>
      <c r="AV4" s="277" t="s">
        <v>40</v>
      </c>
      <c r="AW4" s="277" t="s">
        <v>94</v>
      </c>
      <c r="AX4" s="277" t="s">
        <v>95</v>
      </c>
      <c r="AY4" s="277" t="s">
        <v>203</v>
      </c>
      <c r="AZ4" s="277" t="s">
        <v>184</v>
      </c>
    </row>
    <row r="5" spans="1:52" s="5" customFormat="1" ht="107.25" customHeight="1" thickBot="1">
      <c r="A5" s="91"/>
      <c r="B5" s="471" t="s">
        <v>183</v>
      </c>
      <c r="C5" s="276" t="s">
        <v>51</v>
      </c>
      <c r="D5" s="276" t="s">
        <v>52</v>
      </c>
      <c r="E5" s="276" t="s">
        <v>169</v>
      </c>
      <c r="F5" s="276" t="s">
        <v>53</v>
      </c>
      <c r="G5" s="276" t="s">
        <v>338</v>
      </c>
      <c r="H5" s="276" t="s">
        <v>255</v>
      </c>
      <c r="I5" s="276" t="s">
        <v>54</v>
      </c>
      <c r="J5" s="276" t="s">
        <v>55</v>
      </c>
      <c r="K5" s="276" t="s">
        <v>56</v>
      </c>
      <c r="L5" s="276" t="s">
        <v>347</v>
      </c>
      <c r="M5" s="276" t="s">
        <v>348</v>
      </c>
      <c r="N5" s="276" t="s">
        <v>57</v>
      </c>
      <c r="O5" s="91"/>
      <c r="P5" s="471" t="s">
        <v>183</v>
      </c>
      <c r="Q5" s="276" t="s">
        <v>353</v>
      </c>
      <c r="R5" s="276" t="s">
        <v>59</v>
      </c>
      <c r="S5" s="276" t="s">
        <v>60</v>
      </c>
      <c r="T5" s="276" t="s">
        <v>61</v>
      </c>
      <c r="U5" s="276" t="s">
        <v>62</v>
      </c>
      <c r="V5" s="276" t="s">
        <v>65</v>
      </c>
      <c r="W5" s="276" t="s">
        <v>63</v>
      </c>
      <c r="X5" s="327"/>
      <c r="Y5" s="276" t="s">
        <v>212</v>
      </c>
      <c r="Z5" s="276" t="s">
        <v>208</v>
      </c>
      <c r="AA5" s="276" t="s">
        <v>66</v>
      </c>
      <c r="AB5" s="276" t="s">
        <v>232</v>
      </c>
      <c r="AC5" s="292"/>
      <c r="AD5" s="471" t="s">
        <v>183</v>
      </c>
      <c r="AE5" s="276" t="s">
        <v>67</v>
      </c>
      <c r="AF5" s="276" t="s">
        <v>68</v>
      </c>
      <c r="AG5" s="276" t="s">
        <v>69</v>
      </c>
      <c r="AH5" s="276" t="s">
        <v>234</v>
      </c>
      <c r="AI5" s="276" t="s">
        <v>71</v>
      </c>
      <c r="AJ5" s="276"/>
      <c r="AK5" s="276" t="s">
        <v>72</v>
      </c>
      <c r="AL5" s="276" t="s">
        <v>130</v>
      </c>
      <c r="AM5" s="276" t="s">
        <v>73</v>
      </c>
      <c r="AN5" s="276" t="s">
        <v>74</v>
      </c>
      <c r="AO5" s="292"/>
      <c r="AP5" s="471" t="s">
        <v>183</v>
      </c>
      <c r="AQ5" s="276" t="s">
        <v>96</v>
      </c>
      <c r="AR5" s="276" t="s">
        <v>97</v>
      </c>
      <c r="AS5" s="276" t="s">
        <v>98</v>
      </c>
      <c r="AT5" s="276" t="s">
        <v>99</v>
      </c>
      <c r="AU5" s="276" t="s">
        <v>100</v>
      </c>
      <c r="AV5" s="276" t="s">
        <v>355</v>
      </c>
      <c r="AW5" s="276" t="s">
        <v>192</v>
      </c>
      <c r="AX5" s="276" t="s">
        <v>101</v>
      </c>
      <c r="AY5" s="276" t="s">
        <v>209</v>
      </c>
      <c r="AZ5" s="276" t="s">
        <v>185</v>
      </c>
    </row>
    <row r="6" spans="2:52" s="5" customFormat="1" ht="12">
      <c r="B6" s="14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Q6" s="57"/>
      <c r="R6" s="57"/>
      <c r="S6" s="57"/>
      <c r="T6" s="57"/>
      <c r="U6" s="57"/>
      <c r="V6" s="57"/>
      <c r="W6" s="58"/>
      <c r="X6" s="58"/>
      <c r="Y6" s="58"/>
      <c r="Z6" s="58"/>
      <c r="AA6" s="58"/>
      <c r="AB6" s="58"/>
      <c r="AE6" s="58"/>
      <c r="AF6" s="58"/>
      <c r="AG6" s="56"/>
      <c r="AH6" s="56"/>
      <c r="AI6" s="56"/>
      <c r="AJ6" s="56"/>
      <c r="AK6" s="56"/>
      <c r="AL6" s="56"/>
      <c r="AM6" s="56"/>
      <c r="AN6" s="56"/>
      <c r="AQ6" s="85"/>
      <c r="AR6" s="86"/>
      <c r="AS6" s="86"/>
      <c r="AT6" s="466"/>
      <c r="AU6" s="467"/>
      <c r="AV6" s="85"/>
      <c r="AW6" s="86"/>
      <c r="AX6" s="85"/>
      <c r="AY6" s="85"/>
      <c r="AZ6" s="87"/>
    </row>
    <row r="7" spans="1:52" ht="24.75" customHeight="1">
      <c r="A7" s="208">
        <v>1</v>
      </c>
      <c r="B7" s="314" t="s">
        <v>5</v>
      </c>
      <c r="C7" s="180">
        <v>0.4808483995187607</v>
      </c>
      <c r="D7" s="180">
        <v>0.0030873368560207243</v>
      </c>
      <c r="E7" s="180">
        <v>0.001763423565758215</v>
      </c>
      <c r="F7" s="180">
        <v>0.0010003492656891517</v>
      </c>
      <c r="G7" s="180">
        <v>0.0022010837102803744</v>
      </c>
      <c r="H7" s="180">
        <v>0.22634530813620388</v>
      </c>
      <c r="I7" s="180">
        <v>0.12484790284578462</v>
      </c>
      <c r="J7" s="180">
        <v>0.003180030059461765</v>
      </c>
      <c r="K7" s="247">
        <v>0.00014475979111576307</v>
      </c>
      <c r="L7" s="180">
        <v>0.003311303850699648</v>
      </c>
      <c r="M7" s="180">
        <v>0.0006161385045043164</v>
      </c>
      <c r="N7" s="247">
        <v>7.3062570777298365E-06</v>
      </c>
      <c r="O7" s="199">
        <v>1</v>
      </c>
      <c r="P7" s="314" t="s">
        <v>5</v>
      </c>
      <c r="Q7" s="247" t="s">
        <v>4</v>
      </c>
      <c r="R7" s="247" t="s">
        <v>4</v>
      </c>
      <c r="S7" s="247" t="s">
        <v>4</v>
      </c>
      <c r="T7" s="247" t="s">
        <v>4</v>
      </c>
      <c r="U7" s="473" t="s">
        <v>4</v>
      </c>
      <c r="V7" s="247" t="s">
        <v>4</v>
      </c>
      <c r="W7" s="247" t="s">
        <v>4</v>
      </c>
      <c r="X7" s="247">
        <v>0.00022770190114693718</v>
      </c>
      <c r="Y7" s="226">
        <v>0.0027071820350002157</v>
      </c>
      <c r="Z7" s="247">
        <v>9.49341458516964E-05</v>
      </c>
      <c r="AA7" s="247" t="s">
        <v>4</v>
      </c>
      <c r="AB7" s="226">
        <v>0.06425654470844014</v>
      </c>
      <c r="AC7" s="208">
        <v>1</v>
      </c>
      <c r="AD7" s="314" t="s">
        <v>5</v>
      </c>
      <c r="AE7" s="247" t="s">
        <v>4</v>
      </c>
      <c r="AF7" s="247" t="s">
        <v>4</v>
      </c>
      <c r="AG7" s="247" t="s">
        <v>4</v>
      </c>
      <c r="AH7" s="180">
        <v>0.0010312768546950235</v>
      </c>
      <c r="AI7" s="180">
        <v>0.040530515369966054</v>
      </c>
      <c r="AJ7" s="180">
        <v>0.03761008119800932</v>
      </c>
      <c r="AK7" s="180">
        <v>0.04599089247551897</v>
      </c>
      <c r="AL7" s="247" t="s">
        <v>4</v>
      </c>
      <c r="AM7" s="180">
        <v>0.0009645421261943355</v>
      </c>
      <c r="AN7" s="247" t="s">
        <v>4</v>
      </c>
      <c r="AO7" s="208">
        <v>1</v>
      </c>
      <c r="AP7" s="314" t="s">
        <v>5</v>
      </c>
      <c r="AQ7" s="247">
        <v>0.12386940715551935</v>
      </c>
      <c r="AR7" s="226">
        <v>0.2035994274767504</v>
      </c>
      <c r="AS7" s="226">
        <v>0.0046671613763089575</v>
      </c>
      <c r="AT7" s="247" t="s">
        <v>4</v>
      </c>
      <c r="AU7" s="226">
        <v>0.046812067829915836</v>
      </c>
      <c r="AV7" s="226">
        <v>0.03371554891556318</v>
      </c>
      <c r="AW7" s="226">
        <v>0.369544963029348</v>
      </c>
      <c r="AX7" s="247" t="s">
        <v>4</v>
      </c>
      <c r="AY7" s="226">
        <v>0.06388024793904039</v>
      </c>
      <c r="AZ7" s="226">
        <v>0.16310461089625802</v>
      </c>
    </row>
    <row r="8" spans="1:52" ht="12.75" customHeight="1">
      <c r="A8" s="208">
        <v>2</v>
      </c>
      <c r="B8" s="314" t="s">
        <v>6</v>
      </c>
      <c r="C8" s="247">
        <v>1.231899517696027E-06</v>
      </c>
      <c r="D8" s="180">
        <v>0.01508044756299115</v>
      </c>
      <c r="E8" s="180">
        <v>0.008758993984783359</v>
      </c>
      <c r="F8" s="247" t="s">
        <v>4</v>
      </c>
      <c r="G8" s="247" t="s">
        <v>4</v>
      </c>
      <c r="H8" s="180">
        <v>0.0019686211851857507</v>
      </c>
      <c r="I8" s="180">
        <v>0.0029985871896447587</v>
      </c>
      <c r="J8" s="247" t="s">
        <v>4</v>
      </c>
      <c r="K8" s="247" t="s">
        <v>4</v>
      </c>
      <c r="L8" s="247" t="s">
        <v>4</v>
      </c>
      <c r="M8" s="180">
        <v>0.007970309837483626</v>
      </c>
      <c r="N8" s="247" t="s">
        <v>4</v>
      </c>
      <c r="O8" s="199">
        <v>2</v>
      </c>
      <c r="P8" s="314" t="s">
        <v>6</v>
      </c>
      <c r="Q8" s="247" t="s">
        <v>4</v>
      </c>
      <c r="R8" s="247" t="s">
        <v>4</v>
      </c>
      <c r="S8" s="247" t="s">
        <v>4</v>
      </c>
      <c r="T8" s="226">
        <v>0.04876172905200545</v>
      </c>
      <c r="U8" s="226">
        <v>0.1951598914028953</v>
      </c>
      <c r="V8" s="226">
        <v>0.19503979294031934</v>
      </c>
      <c r="W8" s="247" t="s">
        <v>4</v>
      </c>
      <c r="X8" s="226">
        <v>0.0005992108293504935</v>
      </c>
      <c r="Y8" s="247">
        <v>0.00036148373903592085</v>
      </c>
      <c r="Z8" s="247">
        <v>1.3812835458280078E-05</v>
      </c>
      <c r="AA8" s="247" t="s">
        <v>4</v>
      </c>
      <c r="AB8" s="226">
        <v>0.0009524811144392328</v>
      </c>
      <c r="AC8" s="208">
        <v>2</v>
      </c>
      <c r="AD8" s="314" t="s">
        <v>6</v>
      </c>
      <c r="AE8" s="180">
        <v>0.0020193081566448716</v>
      </c>
      <c r="AF8" s="180">
        <v>0.0010952076826556587</v>
      </c>
      <c r="AG8" s="247" t="s">
        <v>4</v>
      </c>
      <c r="AH8" s="247" t="s">
        <v>4</v>
      </c>
      <c r="AI8" s="180">
        <v>0.002729873283536154</v>
      </c>
      <c r="AJ8" s="180">
        <v>0.0027879101268320564</v>
      </c>
      <c r="AK8" s="247">
        <v>0.00011376703450080652</v>
      </c>
      <c r="AL8" s="180">
        <v>0.0007819753364412433</v>
      </c>
      <c r="AM8" s="247">
        <v>0.00011515080080245083</v>
      </c>
      <c r="AN8" s="180">
        <v>0.0013145543866623418</v>
      </c>
      <c r="AO8" s="208">
        <v>2</v>
      </c>
      <c r="AP8" s="314" t="s">
        <v>6</v>
      </c>
      <c r="AQ8" s="247">
        <v>0.0028307209785240306</v>
      </c>
      <c r="AR8" s="226">
        <v>0.005279993380915484</v>
      </c>
      <c r="AS8" s="247" t="s">
        <v>4</v>
      </c>
      <c r="AT8" s="247" t="s">
        <v>4</v>
      </c>
      <c r="AU8" s="247" t="s">
        <v>4</v>
      </c>
      <c r="AV8" s="247">
        <v>0.0002409458715432648</v>
      </c>
      <c r="AW8" s="226">
        <v>0.025695747586256815</v>
      </c>
      <c r="AX8" s="247" t="s">
        <v>4</v>
      </c>
      <c r="AY8" s="226">
        <v>0.0020796344301256195</v>
      </c>
      <c r="AZ8" s="226">
        <v>0.004003768221685226</v>
      </c>
    </row>
    <row r="9" spans="1:52" ht="24">
      <c r="A9" s="208">
        <v>3</v>
      </c>
      <c r="B9" s="314" t="s">
        <v>168</v>
      </c>
      <c r="C9" s="247" t="s">
        <v>4</v>
      </c>
      <c r="D9" s="247" t="s">
        <v>4</v>
      </c>
      <c r="E9" s="180">
        <v>0.009210462348580846</v>
      </c>
      <c r="F9" s="180">
        <v>0.05682058681613456</v>
      </c>
      <c r="G9" s="247" t="s">
        <v>4</v>
      </c>
      <c r="H9" s="180">
        <v>0.00626662249262518</v>
      </c>
      <c r="I9" s="247" t="s">
        <v>4</v>
      </c>
      <c r="J9" s="180">
        <v>0.001811400042817295</v>
      </c>
      <c r="K9" s="247" t="s">
        <v>4</v>
      </c>
      <c r="L9" s="180">
        <v>0.11487866674953418</v>
      </c>
      <c r="M9" s="180">
        <v>0.012701713508899155</v>
      </c>
      <c r="N9" s="247">
        <v>1.4785916539313628E-05</v>
      </c>
      <c r="O9" s="199">
        <v>3</v>
      </c>
      <c r="P9" s="314" t="s">
        <v>168</v>
      </c>
      <c r="Q9" s="247">
        <v>0.00028417082444545926</v>
      </c>
      <c r="R9" s="226">
        <v>0.046125040784904814</v>
      </c>
      <c r="S9" s="226">
        <v>0.005565854606339689</v>
      </c>
      <c r="T9" s="247" t="s">
        <v>4</v>
      </c>
      <c r="U9" s="247" t="s">
        <v>4</v>
      </c>
      <c r="V9" s="247" t="s">
        <v>4</v>
      </c>
      <c r="W9" s="247" t="s">
        <v>4</v>
      </c>
      <c r="X9" s="226">
        <v>0.001121168047376544</v>
      </c>
      <c r="Y9" s="247" t="s">
        <v>4</v>
      </c>
      <c r="Z9" s="247" t="s">
        <v>4</v>
      </c>
      <c r="AA9" s="226">
        <v>0.034290089433853276</v>
      </c>
      <c r="AB9" s="247" t="s">
        <v>4</v>
      </c>
      <c r="AC9" s="208">
        <v>3</v>
      </c>
      <c r="AD9" s="314" t="s">
        <v>168</v>
      </c>
      <c r="AE9" s="247" t="s">
        <v>4</v>
      </c>
      <c r="AF9" s="247" t="s">
        <v>4</v>
      </c>
      <c r="AG9" s="247" t="s">
        <v>4</v>
      </c>
      <c r="AH9" s="247" t="s">
        <v>4</v>
      </c>
      <c r="AI9" s="247">
        <v>0.00040262807418383966</v>
      </c>
      <c r="AJ9" s="247">
        <v>0.00020962005520206974</v>
      </c>
      <c r="AK9" s="247" t="s">
        <v>4</v>
      </c>
      <c r="AL9" s="247" t="s">
        <v>4</v>
      </c>
      <c r="AM9" s="247" t="s">
        <v>4</v>
      </c>
      <c r="AN9" s="247" t="s">
        <v>4</v>
      </c>
      <c r="AO9" s="208">
        <v>3</v>
      </c>
      <c r="AP9" s="314" t="s">
        <v>168</v>
      </c>
      <c r="AQ9" s="247">
        <v>0.0023378668485025487</v>
      </c>
      <c r="AR9" s="247">
        <v>6.125741187586107E-05</v>
      </c>
      <c r="AS9" s="247" t="s">
        <v>4</v>
      </c>
      <c r="AT9" s="247" t="s">
        <v>4</v>
      </c>
      <c r="AU9" s="247" t="s">
        <v>4</v>
      </c>
      <c r="AV9" s="247">
        <v>0.001338522477628611</v>
      </c>
      <c r="AW9" s="226">
        <v>0.0799428122140353</v>
      </c>
      <c r="AX9" s="247" t="s">
        <v>4</v>
      </c>
      <c r="AY9" s="180" t="s">
        <v>4</v>
      </c>
      <c r="AZ9" s="226">
        <v>0.002250017899491794</v>
      </c>
    </row>
    <row r="10" spans="1:52" ht="12">
      <c r="A10" s="208">
        <v>4</v>
      </c>
      <c r="B10" s="314" t="s">
        <v>7</v>
      </c>
      <c r="C10" s="247" t="s">
        <v>4</v>
      </c>
      <c r="D10" s="247" t="s">
        <v>4</v>
      </c>
      <c r="E10" s="247" t="s">
        <v>4</v>
      </c>
      <c r="F10" s="180">
        <v>0.1642683034874227</v>
      </c>
      <c r="G10" s="247" t="s">
        <v>4</v>
      </c>
      <c r="H10" s="247" t="s">
        <v>4</v>
      </c>
      <c r="I10" s="247" t="s">
        <v>4</v>
      </c>
      <c r="J10" s="247" t="s">
        <v>4</v>
      </c>
      <c r="K10" s="247" t="s">
        <v>4</v>
      </c>
      <c r="L10" s="247" t="s">
        <v>4</v>
      </c>
      <c r="M10" s="180">
        <v>0.006641675519666136</v>
      </c>
      <c r="N10" s="180">
        <v>0.004514480368001237</v>
      </c>
      <c r="O10" s="199">
        <v>4</v>
      </c>
      <c r="P10" s="314" t="s">
        <v>7</v>
      </c>
      <c r="Q10" s="180">
        <v>0.000674020120464356</v>
      </c>
      <c r="R10" s="247">
        <v>0.0002160898976283729</v>
      </c>
      <c r="S10" s="247" t="s">
        <v>4</v>
      </c>
      <c r="T10" s="247" t="s">
        <v>4</v>
      </c>
      <c r="U10" s="247" t="s">
        <v>4</v>
      </c>
      <c r="V10" s="247" t="s">
        <v>4</v>
      </c>
      <c r="W10" s="247" t="s">
        <v>4</v>
      </c>
      <c r="X10" s="247">
        <v>1.4304529300354889E-05</v>
      </c>
      <c r="Y10" s="247" t="s">
        <v>4</v>
      </c>
      <c r="Z10" s="247" t="s">
        <v>4</v>
      </c>
      <c r="AA10" s="247" t="s">
        <v>4</v>
      </c>
      <c r="AB10" s="247" t="s">
        <v>4</v>
      </c>
      <c r="AC10" s="208">
        <v>4</v>
      </c>
      <c r="AD10" s="314" t="s">
        <v>7</v>
      </c>
      <c r="AE10" s="247" t="s">
        <v>4</v>
      </c>
      <c r="AF10" s="247" t="s">
        <v>4</v>
      </c>
      <c r="AG10" s="247" t="s">
        <v>4</v>
      </c>
      <c r="AH10" s="247" t="s">
        <v>4</v>
      </c>
      <c r="AI10" s="247" t="s">
        <v>4</v>
      </c>
      <c r="AJ10" s="247" t="s">
        <v>4</v>
      </c>
      <c r="AK10" s="247" t="s">
        <v>4</v>
      </c>
      <c r="AL10" s="247" t="s">
        <v>4</v>
      </c>
      <c r="AM10" s="247" t="s">
        <v>4</v>
      </c>
      <c r="AN10" s="247" t="s">
        <v>4</v>
      </c>
      <c r="AO10" s="208">
        <v>4</v>
      </c>
      <c r="AP10" s="314" t="s">
        <v>7</v>
      </c>
      <c r="AQ10" s="247">
        <v>0.0010574966297889762</v>
      </c>
      <c r="AR10" s="247">
        <v>1.0004815566504325E-05</v>
      </c>
      <c r="AS10" s="247" t="s">
        <v>4</v>
      </c>
      <c r="AT10" s="247" t="s">
        <v>4</v>
      </c>
      <c r="AU10" s="247">
        <v>0.0010083674804687482</v>
      </c>
      <c r="AV10" s="180">
        <v>0.011109595422327336</v>
      </c>
      <c r="AW10" s="226">
        <v>-0.11822922173273445</v>
      </c>
      <c r="AX10" s="247" t="s">
        <v>4</v>
      </c>
      <c r="AY10" s="226">
        <v>0.007676553896769168</v>
      </c>
      <c r="AZ10" s="226">
        <v>0.002247461877889035</v>
      </c>
    </row>
    <row r="11" spans="1:52" ht="24.75" customHeight="1">
      <c r="A11" s="208">
        <v>5</v>
      </c>
      <c r="B11" s="314" t="s">
        <v>337</v>
      </c>
      <c r="C11" s="247" t="s">
        <v>4</v>
      </c>
      <c r="D11" s="247">
        <v>0.0038507502424195692</v>
      </c>
      <c r="E11" s="247">
        <v>0.0031854388077582857</v>
      </c>
      <c r="F11" s="180">
        <v>0.010895827098653247</v>
      </c>
      <c r="G11" s="180">
        <v>0.004566524600472074</v>
      </c>
      <c r="H11" s="247">
        <v>0.0003331703025117631</v>
      </c>
      <c r="I11" s="247">
        <v>0.012579317249999104</v>
      </c>
      <c r="J11" s="247" t="s">
        <v>4</v>
      </c>
      <c r="K11" s="247" t="s">
        <v>4</v>
      </c>
      <c r="L11" s="247">
        <v>0.00190724184794366</v>
      </c>
      <c r="M11" s="180">
        <v>0.003342400167517794</v>
      </c>
      <c r="N11" s="247">
        <v>1.082719990774021E-06</v>
      </c>
      <c r="O11" s="199">
        <v>5</v>
      </c>
      <c r="P11" s="314" t="s">
        <v>337</v>
      </c>
      <c r="Q11" s="247" t="s">
        <v>4</v>
      </c>
      <c r="R11" s="247">
        <v>0.003436025504802501</v>
      </c>
      <c r="S11" s="226">
        <v>0.006887894189099576</v>
      </c>
      <c r="T11" s="226">
        <v>0.006527812553221739</v>
      </c>
      <c r="U11" s="247" t="s">
        <v>4</v>
      </c>
      <c r="V11" s="247">
        <v>0.002675125447610997</v>
      </c>
      <c r="W11" s="247" t="s">
        <v>4</v>
      </c>
      <c r="X11" s="226">
        <v>0.007227528406717176</v>
      </c>
      <c r="Y11" s="247">
        <v>0.0009020189577949336</v>
      </c>
      <c r="Z11" s="247">
        <v>0.0005629691065288336</v>
      </c>
      <c r="AA11" s="247" t="s">
        <v>4</v>
      </c>
      <c r="AB11" s="247" t="s">
        <v>4</v>
      </c>
      <c r="AC11" s="208">
        <v>5</v>
      </c>
      <c r="AD11" s="314" t="s">
        <v>337</v>
      </c>
      <c r="AE11" s="247" t="s">
        <v>4</v>
      </c>
      <c r="AF11" s="247" t="s">
        <v>4</v>
      </c>
      <c r="AG11" s="247" t="s">
        <v>4</v>
      </c>
      <c r="AH11" s="247">
        <v>0.0005859599571926147</v>
      </c>
      <c r="AI11" s="247">
        <v>4.977652632715405E-06</v>
      </c>
      <c r="AJ11" s="247">
        <v>0.000589835942024183</v>
      </c>
      <c r="AK11" s="247">
        <v>0.0010899178621417132</v>
      </c>
      <c r="AL11" s="247">
        <v>0.0025333866485933152</v>
      </c>
      <c r="AM11" s="247">
        <v>9.235881244566294E-05</v>
      </c>
      <c r="AN11" s="247">
        <v>0.0016735912124465004</v>
      </c>
      <c r="AO11" s="208">
        <v>5</v>
      </c>
      <c r="AP11" s="314" t="s">
        <v>337</v>
      </c>
      <c r="AQ11" s="247">
        <v>0.0015740905292009506</v>
      </c>
      <c r="AR11" s="226">
        <v>0.0011313280273429786</v>
      </c>
      <c r="AS11" s="247" t="s">
        <v>4</v>
      </c>
      <c r="AT11" s="247" t="s">
        <v>4</v>
      </c>
      <c r="AU11" s="247" t="s">
        <v>4</v>
      </c>
      <c r="AV11" s="247">
        <v>0.00012894502444574566</v>
      </c>
      <c r="AW11" s="226">
        <v>0.000314337801856679</v>
      </c>
      <c r="AX11" s="247" t="s">
        <v>4</v>
      </c>
      <c r="AY11" s="226">
        <v>0.0022337259709885086</v>
      </c>
      <c r="AZ11" s="226">
        <v>0.0017209214277205558</v>
      </c>
    </row>
    <row r="12" spans="1:52" ht="24.75" customHeight="1">
      <c r="A12" s="208">
        <v>6</v>
      </c>
      <c r="B12" s="314" t="s">
        <v>8</v>
      </c>
      <c r="C12" s="180">
        <v>0.0065033656858851305</v>
      </c>
      <c r="D12" s="180">
        <v>0.0024421624363492158</v>
      </c>
      <c r="E12" s="180">
        <v>0.0014094551517186925</v>
      </c>
      <c r="F12" s="247" t="s">
        <v>4</v>
      </c>
      <c r="G12" s="247">
        <v>0.00030010985521277566</v>
      </c>
      <c r="H12" s="180">
        <v>0.14900907149302212</v>
      </c>
      <c r="I12" s="180">
        <v>0.008334000804873563</v>
      </c>
      <c r="J12" s="247">
        <v>0.0002233623161285553</v>
      </c>
      <c r="K12" s="180">
        <v>0.00111845705177116</v>
      </c>
      <c r="L12" s="180">
        <v>0.03809347508732893</v>
      </c>
      <c r="M12" s="180">
        <v>0.006809031056392259</v>
      </c>
      <c r="N12" s="247">
        <v>0.0002556392505707496</v>
      </c>
      <c r="O12" s="199">
        <v>6</v>
      </c>
      <c r="P12" s="314" t="s">
        <v>8</v>
      </c>
      <c r="Q12" s="247" t="s">
        <v>4</v>
      </c>
      <c r="R12" s="247">
        <v>0.00012303967120916773</v>
      </c>
      <c r="S12" s="247">
        <v>4.3848296245031135E-05</v>
      </c>
      <c r="T12" s="226">
        <v>0.004471464985292735</v>
      </c>
      <c r="U12" s="247" t="s">
        <v>4</v>
      </c>
      <c r="V12" s="226">
        <v>0.009252258107816233</v>
      </c>
      <c r="W12" s="247">
        <v>3.879423700513928E-05</v>
      </c>
      <c r="X12" s="226">
        <v>0.020704807912404304</v>
      </c>
      <c r="Y12" s="226">
        <v>0.015525199096625534</v>
      </c>
      <c r="Z12" s="226">
        <v>0.05454165671703753</v>
      </c>
      <c r="AA12" s="247">
        <v>0.00045023394312517087</v>
      </c>
      <c r="AB12" s="226">
        <v>0.12521981185138703</v>
      </c>
      <c r="AC12" s="208">
        <v>6</v>
      </c>
      <c r="AD12" s="314" t="s">
        <v>8</v>
      </c>
      <c r="AE12" s="226">
        <v>0.00793359090439631</v>
      </c>
      <c r="AF12" s="226">
        <v>0.009359759841526339</v>
      </c>
      <c r="AG12" s="226">
        <v>0.0005641237698762411</v>
      </c>
      <c r="AH12" s="226">
        <v>0.024744690936443065</v>
      </c>
      <c r="AI12" s="226">
        <v>0.04874200242052129</v>
      </c>
      <c r="AJ12" s="226">
        <v>0.02317917458074177</v>
      </c>
      <c r="AK12" s="226">
        <v>0.026732568350253567</v>
      </c>
      <c r="AL12" s="226">
        <v>0.006485144133159247</v>
      </c>
      <c r="AM12" s="226">
        <v>0.0021210501455773637</v>
      </c>
      <c r="AN12" s="226">
        <v>0.02373386397241052</v>
      </c>
      <c r="AO12" s="208">
        <v>6</v>
      </c>
      <c r="AP12" s="314" t="s">
        <v>8</v>
      </c>
      <c r="AQ12" s="247">
        <v>0.02534840576716417</v>
      </c>
      <c r="AR12" s="226">
        <v>0.09653643315825194</v>
      </c>
      <c r="AS12" s="226">
        <v>0.001346038006118465</v>
      </c>
      <c r="AT12" s="247" t="s">
        <v>4</v>
      </c>
      <c r="AU12" s="247" t="s">
        <v>4</v>
      </c>
      <c r="AV12" s="226">
        <v>0.0041845655269595545</v>
      </c>
      <c r="AW12" s="226">
        <v>-0.0056482061808115595</v>
      </c>
      <c r="AX12" s="247" t="s">
        <v>4</v>
      </c>
      <c r="AY12" s="226">
        <v>0.03316175475756941</v>
      </c>
      <c r="AZ12" s="226">
        <v>0.05158211346517807</v>
      </c>
    </row>
    <row r="13" spans="1:52" ht="36.75" customHeight="1">
      <c r="A13" s="199">
        <v>7</v>
      </c>
      <c r="B13" s="314" t="s">
        <v>9</v>
      </c>
      <c r="C13" s="247">
        <v>2.0927831699867904E-06</v>
      </c>
      <c r="D13" s="247">
        <v>0.0002725431845624244</v>
      </c>
      <c r="E13" s="247">
        <v>0.00015030311536549983</v>
      </c>
      <c r="F13" s="180">
        <v>0.010405695900866973</v>
      </c>
      <c r="G13" s="180">
        <v>0.002026886007622485</v>
      </c>
      <c r="H13" s="180">
        <v>0.0020075196511161945</v>
      </c>
      <c r="I13" s="180">
        <v>0.07442164418498444</v>
      </c>
      <c r="J13" s="180">
        <v>0.006967107246419313</v>
      </c>
      <c r="K13" s="180">
        <v>0.004234131931970236</v>
      </c>
      <c r="L13" s="180">
        <v>0.03879115556847899</v>
      </c>
      <c r="M13" s="180">
        <v>0.002238663819669731</v>
      </c>
      <c r="N13" s="247">
        <v>6.10581080710272E-05</v>
      </c>
      <c r="O13" s="199">
        <v>7</v>
      </c>
      <c r="P13" s="314" t="s">
        <v>9</v>
      </c>
      <c r="Q13" s="226">
        <v>0.002332787265815368</v>
      </c>
      <c r="R13" s="226">
        <v>0.008607275863421054</v>
      </c>
      <c r="S13" s="226">
        <v>0.006406045388428017</v>
      </c>
      <c r="T13" s="226">
        <v>0.0008663637441720389</v>
      </c>
      <c r="U13" s="247">
        <v>0.0024433421563994895</v>
      </c>
      <c r="V13" s="226">
        <v>0.0007363082428212669</v>
      </c>
      <c r="W13" s="226">
        <v>0.0032682180711191455</v>
      </c>
      <c r="X13" s="247">
        <v>3.532153483420133E-05</v>
      </c>
      <c r="Y13" s="247">
        <v>0.0002152872456110312</v>
      </c>
      <c r="Z13" s="226">
        <v>0.0005227615714961842</v>
      </c>
      <c r="AA13" s="226">
        <v>0.005418561484340277</v>
      </c>
      <c r="AB13" s="226">
        <v>0.011323355889089103</v>
      </c>
      <c r="AC13" s="199">
        <v>7</v>
      </c>
      <c r="AD13" s="314" t="s">
        <v>9</v>
      </c>
      <c r="AE13" s="226">
        <v>0.0004448926951879846</v>
      </c>
      <c r="AF13" s="226">
        <v>0.0003983854022010025</v>
      </c>
      <c r="AG13" s="247">
        <v>6.61073469533205E-06</v>
      </c>
      <c r="AH13" s="226">
        <v>0.0005059745002247821</v>
      </c>
      <c r="AI13" s="226">
        <v>0.012224550818185253</v>
      </c>
      <c r="AJ13" s="226">
        <v>0.009330171029904452</v>
      </c>
      <c r="AK13" s="226">
        <v>0.009534673970023914</v>
      </c>
      <c r="AL13" s="226">
        <v>0.007970641111263903</v>
      </c>
      <c r="AM13" s="226">
        <v>0.005098377440348216</v>
      </c>
      <c r="AN13" s="226">
        <v>0.009451219001488514</v>
      </c>
      <c r="AO13" s="199">
        <v>7</v>
      </c>
      <c r="AP13" s="314" t="s">
        <v>9</v>
      </c>
      <c r="AQ13" s="247">
        <v>0.002714541869414831</v>
      </c>
      <c r="AR13" s="226">
        <v>0.05905399679357086</v>
      </c>
      <c r="AS13" s="226">
        <v>0.0066486915199080055</v>
      </c>
      <c r="AT13" s="247" t="s">
        <v>4</v>
      </c>
      <c r="AU13" s="247" t="s">
        <v>4</v>
      </c>
      <c r="AV13" s="247">
        <v>0.0009752956722845707</v>
      </c>
      <c r="AW13" s="226">
        <v>0.013809294909112306</v>
      </c>
      <c r="AX13" s="247" t="s">
        <v>4</v>
      </c>
      <c r="AY13" s="226">
        <v>0.04517816154800072</v>
      </c>
      <c r="AZ13" s="226">
        <v>0.025680349050913306</v>
      </c>
    </row>
    <row r="14" spans="1:52" ht="48" customHeight="1">
      <c r="A14" s="199">
        <v>8</v>
      </c>
      <c r="B14" s="314" t="s">
        <v>10</v>
      </c>
      <c r="C14" s="247">
        <v>8.633674006840786E-06</v>
      </c>
      <c r="D14" s="180">
        <v>0.0008328618513388955</v>
      </c>
      <c r="E14" s="180">
        <v>0.0005167234231781812</v>
      </c>
      <c r="F14" s="180">
        <v>0.0029752208464402905</v>
      </c>
      <c r="G14" s="180">
        <v>0.004694354248713857</v>
      </c>
      <c r="H14" s="180">
        <v>0.0028829877828123714</v>
      </c>
      <c r="I14" s="247">
        <v>0.0001352920821161398</v>
      </c>
      <c r="J14" s="180">
        <v>0.3865082694988738</v>
      </c>
      <c r="K14" s="180">
        <v>0.05232110092720389</v>
      </c>
      <c r="L14" s="180">
        <v>0.011887543644349487</v>
      </c>
      <c r="M14" s="180">
        <v>0.009807709187979895</v>
      </c>
      <c r="N14" s="247">
        <v>0.00017029333244253123</v>
      </c>
      <c r="O14" s="199">
        <v>8</v>
      </c>
      <c r="P14" s="314" t="s">
        <v>10</v>
      </c>
      <c r="Q14" s="226">
        <v>0.029884428773149275</v>
      </c>
      <c r="R14" s="226">
        <v>0.012413678080151131</v>
      </c>
      <c r="S14" s="226">
        <v>0.056970931934515585</v>
      </c>
      <c r="T14" s="226">
        <v>0.0035283186825851697</v>
      </c>
      <c r="U14" s="247" t="s">
        <v>4</v>
      </c>
      <c r="V14" s="247">
        <v>0.0004918024602244733</v>
      </c>
      <c r="W14" s="226">
        <v>0.0028444879456344906</v>
      </c>
      <c r="X14" s="226">
        <v>0.035087600036084333</v>
      </c>
      <c r="Y14" s="226">
        <v>0.008182691808297357</v>
      </c>
      <c r="Z14" s="226">
        <v>0.0028028982046287986</v>
      </c>
      <c r="AA14" s="226">
        <v>0.005989365232565832</v>
      </c>
      <c r="AB14" s="226">
        <v>0.024683317079144937</v>
      </c>
      <c r="AC14" s="199">
        <v>8</v>
      </c>
      <c r="AD14" s="314" t="s">
        <v>10</v>
      </c>
      <c r="AE14" s="226">
        <v>0.00102892679191919</v>
      </c>
      <c r="AF14" s="180">
        <v>0.0012792799474859017</v>
      </c>
      <c r="AG14" s="247">
        <v>4.545376791676039E-06</v>
      </c>
      <c r="AH14" s="226">
        <v>0.0015970898196726309</v>
      </c>
      <c r="AI14" s="226">
        <v>0.002748303826464928</v>
      </c>
      <c r="AJ14" s="226">
        <v>0.0030673696069858226</v>
      </c>
      <c r="AK14" s="180">
        <v>0.0005924587044179633</v>
      </c>
      <c r="AL14" s="226">
        <v>0.013674171790823872</v>
      </c>
      <c r="AM14" s="226">
        <v>0.01508129133000948</v>
      </c>
      <c r="AN14" s="226">
        <v>0.006781758074180023</v>
      </c>
      <c r="AO14" s="199">
        <v>8</v>
      </c>
      <c r="AP14" s="314" t="s">
        <v>10</v>
      </c>
      <c r="AQ14" s="247">
        <v>0.007787451406731514</v>
      </c>
      <c r="AR14" s="226">
        <v>0.01028798916141995</v>
      </c>
      <c r="AS14" s="247">
        <v>0.00013387766762440765</v>
      </c>
      <c r="AT14" s="247" t="s">
        <v>4</v>
      </c>
      <c r="AU14" s="247" t="s">
        <v>4</v>
      </c>
      <c r="AV14" s="247">
        <v>0.00034605595388559254</v>
      </c>
      <c r="AW14" s="226">
        <v>0.005974320875187241</v>
      </c>
      <c r="AX14" s="247" t="s">
        <v>4</v>
      </c>
      <c r="AY14" s="226">
        <v>0.00167788469533333</v>
      </c>
      <c r="AZ14" s="226">
        <v>0.00881268324025216</v>
      </c>
    </row>
    <row r="15" spans="1:52" ht="25.5" customHeight="1">
      <c r="A15" s="199">
        <v>9</v>
      </c>
      <c r="B15" s="314" t="s">
        <v>11</v>
      </c>
      <c r="C15" s="247">
        <v>1.4220139278270452E-05</v>
      </c>
      <c r="D15" s="180">
        <v>0.0030335704834512306</v>
      </c>
      <c r="E15" s="180">
        <v>0.0007878495988076806</v>
      </c>
      <c r="F15" s="180">
        <v>0.0075605454326513446</v>
      </c>
      <c r="G15" s="180">
        <v>0.004597696184548671</v>
      </c>
      <c r="H15" s="180">
        <v>0.0018813656601008911</v>
      </c>
      <c r="I15" s="180">
        <v>0.0007385340600472876</v>
      </c>
      <c r="J15" s="180">
        <v>0.023860959227953334</v>
      </c>
      <c r="K15" s="180">
        <v>0.02090910073951125</v>
      </c>
      <c r="L15" s="180">
        <v>0.010973657063478838</v>
      </c>
      <c r="M15" s="180">
        <v>0.0020114883588497187</v>
      </c>
      <c r="N15" s="180">
        <v>0.00014424816882078895</v>
      </c>
      <c r="O15" s="199">
        <v>9</v>
      </c>
      <c r="P15" s="314" t="s">
        <v>11</v>
      </c>
      <c r="Q15" s="226">
        <v>0.006256946108053499</v>
      </c>
      <c r="R15" s="226">
        <v>0.01036225794475217</v>
      </c>
      <c r="S15" s="226">
        <v>0.005392218236843541</v>
      </c>
      <c r="T15" s="226">
        <v>0.004533489209328443</v>
      </c>
      <c r="U15" s="226">
        <v>0.10399138623937662</v>
      </c>
      <c r="V15" s="226">
        <v>0.0027445583137390667</v>
      </c>
      <c r="W15" s="226">
        <v>0.0068910086525735366</v>
      </c>
      <c r="X15" s="247">
        <v>0.0004647204411425976</v>
      </c>
      <c r="Y15" s="226">
        <v>0.001418307447951801</v>
      </c>
      <c r="Z15" s="226">
        <v>0.002743975673263022</v>
      </c>
      <c r="AA15" s="226">
        <v>0.002916168408590815</v>
      </c>
      <c r="AB15" s="226">
        <v>0.0045056363987420415</v>
      </c>
      <c r="AC15" s="199">
        <v>9</v>
      </c>
      <c r="AD15" s="314" t="s">
        <v>11</v>
      </c>
      <c r="AE15" s="247">
        <v>0.0001370511566176742</v>
      </c>
      <c r="AF15" s="247">
        <v>0.0004088670515728332</v>
      </c>
      <c r="AG15" s="226">
        <v>0.0006044803768597574</v>
      </c>
      <c r="AH15" s="247">
        <v>0.00019645821664349478</v>
      </c>
      <c r="AI15" s="226">
        <v>0.0021391535781383635</v>
      </c>
      <c r="AJ15" s="226">
        <v>0.0051666093435023454</v>
      </c>
      <c r="AK15" s="226">
        <v>0.0017963284376235475</v>
      </c>
      <c r="AL15" s="226">
        <v>0.014723131617667877</v>
      </c>
      <c r="AM15" s="226">
        <v>0.007790154610557099</v>
      </c>
      <c r="AN15" s="226">
        <v>0.0013161335913769408</v>
      </c>
      <c r="AO15" s="199">
        <v>9</v>
      </c>
      <c r="AP15" s="314" t="s">
        <v>11</v>
      </c>
      <c r="AQ15" s="247">
        <v>0.001669417650149649</v>
      </c>
      <c r="AR15" s="226">
        <v>0.0008345412003418105</v>
      </c>
      <c r="AS15" s="247">
        <v>0.00010369540631226744</v>
      </c>
      <c r="AT15" s="247" t="s">
        <v>4</v>
      </c>
      <c r="AU15" s="247" t="s">
        <v>4</v>
      </c>
      <c r="AV15" s="247">
        <v>0.0009229977612289662</v>
      </c>
      <c r="AW15" s="226">
        <v>-0.000362913917268551</v>
      </c>
      <c r="AX15" s="247" t="s">
        <v>4</v>
      </c>
      <c r="AY15" s="247">
        <v>1.724637329409072E-05</v>
      </c>
      <c r="AZ15" s="226">
        <v>0.0015130050454710792</v>
      </c>
    </row>
    <row r="16" spans="1:52" ht="36" customHeight="1">
      <c r="A16" s="199">
        <v>10</v>
      </c>
      <c r="B16" s="316" t="s">
        <v>345</v>
      </c>
      <c r="C16" s="180">
        <v>0.012847245456558729</v>
      </c>
      <c r="D16" s="180">
        <v>0.120863659730214</v>
      </c>
      <c r="E16" s="180">
        <v>0.027314394585037968</v>
      </c>
      <c r="F16" s="180">
        <v>0.18310449976085516</v>
      </c>
      <c r="G16" s="180">
        <v>0.20960449155548164</v>
      </c>
      <c r="H16" s="180">
        <v>0.005058608220601751</v>
      </c>
      <c r="I16" s="180">
        <v>0.014114463218711874</v>
      </c>
      <c r="J16" s="180">
        <v>0.055736437265209826</v>
      </c>
      <c r="K16" s="180">
        <v>0.05337206928527596</v>
      </c>
      <c r="L16" s="180">
        <v>0.08718960839061653</v>
      </c>
      <c r="M16" s="180">
        <v>0.007196520878121891</v>
      </c>
      <c r="N16" s="180">
        <v>0.0012227121918677159</v>
      </c>
      <c r="O16" s="199">
        <v>10</v>
      </c>
      <c r="P16" s="316" t="s">
        <v>345</v>
      </c>
      <c r="Q16" s="226">
        <v>0.11730547403012603</v>
      </c>
      <c r="R16" s="226">
        <v>0.05054057770552619</v>
      </c>
      <c r="S16" s="226">
        <v>0.0024735403397718367</v>
      </c>
      <c r="T16" s="226">
        <v>0.06323028618108702</v>
      </c>
      <c r="U16" s="226">
        <v>0.07162573876762585</v>
      </c>
      <c r="V16" s="226">
        <v>0.12314154676250465</v>
      </c>
      <c r="W16" s="226">
        <v>0.07199501828889787</v>
      </c>
      <c r="X16" s="226">
        <v>0.06090916582367427</v>
      </c>
      <c r="Y16" s="226">
        <v>0.04247172894796845</v>
      </c>
      <c r="Z16" s="226">
        <v>0.07386868514739338</v>
      </c>
      <c r="AA16" s="226">
        <v>0.15164927550592036</v>
      </c>
      <c r="AB16" s="226">
        <v>0.0008950867217526714</v>
      </c>
      <c r="AC16" s="199">
        <v>10</v>
      </c>
      <c r="AD16" s="316" t="s">
        <v>345</v>
      </c>
      <c r="AE16" s="226">
        <v>0.16452511238367015</v>
      </c>
      <c r="AF16" s="226">
        <v>0.0275790747286835</v>
      </c>
      <c r="AG16" s="226">
        <v>0.000995582855032061</v>
      </c>
      <c r="AH16" s="226">
        <v>0.020137061339009592</v>
      </c>
      <c r="AI16" s="226">
        <v>0.02004569992389831</v>
      </c>
      <c r="AJ16" s="226">
        <v>0.0008203044885371739</v>
      </c>
      <c r="AK16" s="226">
        <v>0.027820030155123802</v>
      </c>
      <c r="AL16" s="226">
        <v>0.0010756147300398494</v>
      </c>
      <c r="AM16" s="226">
        <v>0.02076242729129683</v>
      </c>
      <c r="AN16" s="226">
        <v>0.0148816283876305</v>
      </c>
      <c r="AO16" s="199">
        <v>10</v>
      </c>
      <c r="AP16" s="316" t="s">
        <v>345</v>
      </c>
      <c r="AQ16" s="247">
        <v>0.03741873769446431</v>
      </c>
      <c r="AR16" s="226">
        <v>0.08799405818654331</v>
      </c>
      <c r="AS16" s="226">
        <v>0.014836030314979773</v>
      </c>
      <c r="AT16" s="247" t="s">
        <v>4</v>
      </c>
      <c r="AU16" s="247" t="s">
        <v>4</v>
      </c>
      <c r="AV16" s="226">
        <v>0.06756712605326573</v>
      </c>
      <c r="AW16" s="226">
        <v>0.17490798323415457</v>
      </c>
      <c r="AX16" s="247" t="s">
        <v>4</v>
      </c>
      <c r="AY16" s="226">
        <v>0.03712887778264596</v>
      </c>
      <c r="AZ16" s="226">
        <v>0.0659953595317893</v>
      </c>
    </row>
    <row r="17" spans="1:52" ht="24" customHeight="1">
      <c r="A17" s="199">
        <v>11</v>
      </c>
      <c r="B17" s="316" t="s">
        <v>346</v>
      </c>
      <c r="C17" s="247">
        <v>0.0002784048769958819</v>
      </c>
      <c r="D17" s="180">
        <v>0.000874972462931751</v>
      </c>
      <c r="E17" s="180">
        <v>0.0005428496520832587</v>
      </c>
      <c r="F17" s="180">
        <v>0.0008062197620331762</v>
      </c>
      <c r="G17" s="180">
        <v>0.0006421493609323475</v>
      </c>
      <c r="H17" s="180">
        <v>0.01162560942318512</v>
      </c>
      <c r="I17" s="180">
        <v>0.002000385178963388</v>
      </c>
      <c r="J17" s="180">
        <v>0.0004301383958582933</v>
      </c>
      <c r="K17" s="180">
        <v>0.0007897489356697529</v>
      </c>
      <c r="L17" s="180">
        <v>0.0017420880607320558</v>
      </c>
      <c r="M17" s="180">
        <v>0.18683039971836327</v>
      </c>
      <c r="N17" s="247">
        <v>5.280140724197239E-05</v>
      </c>
      <c r="O17" s="199">
        <v>11</v>
      </c>
      <c r="P17" s="316" t="s">
        <v>346</v>
      </c>
      <c r="Q17" s="247" t="s">
        <v>4</v>
      </c>
      <c r="R17" s="226">
        <v>0.015480261237673014</v>
      </c>
      <c r="S17" s="226">
        <v>0.0007318180606088176</v>
      </c>
      <c r="T17" s="226">
        <v>0.02337156145253552</v>
      </c>
      <c r="U17" s="247" t="s">
        <v>4</v>
      </c>
      <c r="V17" s="247">
        <v>0.00035457652577112797</v>
      </c>
      <c r="W17" s="247">
        <v>0.0002490257557491327</v>
      </c>
      <c r="X17" s="226">
        <v>0.11036334803885073</v>
      </c>
      <c r="Y17" s="226">
        <v>0.02541280450408356</v>
      </c>
      <c r="Z17" s="226">
        <v>0.02466795104950076</v>
      </c>
      <c r="AA17" s="247">
        <v>8.257474497403564E-05</v>
      </c>
      <c r="AB17" s="226">
        <v>0.013205550723073469</v>
      </c>
      <c r="AC17" s="199">
        <v>11</v>
      </c>
      <c r="AD17" s="316" t="s">
        <v>346</v>
      </c>
      <c r="AE17" s="226">
        <v>0.019135749050417136</v>
      </c>
      <c r="AF17" s="226">
        <v>0.007450900752551328</v>
      </c>
      <c r="AG17" s="247">
        <v>1.591732378333873E-05</v>
      </c>
      <c r="AH17" s="226">
        <v>0.01954139670289703</v>
      </c>
      <c r="AI17" s="226">
        <v>0.0005783091045944667</v>
      </c>
      <c r="AJ17" s="226">
        <v>0.0007856920752791946</v>
      </c>
      <c r="AK17" s="247">
        <v>0.00020359343339346303</v>
      </c>
      <c r="AL17" s="226">
        <v>0.0021637707508370646</v>
      </c>
      <c r="AM17" s="226">
        <v>0.0031204851232070306</v>
      </c>
      <c r="AN17" s="247">
        <v>0.0057291682868838845</v>
      </c>
      <c r="AO17" s="199">
        <v>11</v>
      </c>
      <c r="AP17" s="316" t="s">
        <v>346</v>
      </c>
      <c r="AQ17" s="247">
        <v>0.02562258278766239</v>
      </c>
      <c r="AR17" s="226">
        <v>0.013035566333343187</v>
      </c>
      <c r="AS17" s="226">
        <v>0.0023578672381872174</v>
      </c>
      <c r="AT17" s="247" t="s">
        <v>4</v>
      </c>
      <c r="AU17" s="247" t="s">
        <v>4</v>
      </c>
      <c r="AV17" s="226">
        <v>0.006252102515606289</v>
      </c>
      <c r="AW17" s="226">
        <v>-0.04960668881553953</v>
      </c>
      <c r="AX17" s="247" t="s">
        <v>4</v>
      </c>
      <c r="AY17" s="226">
        <v>0.015871093559553948</v>
      </c>
      <c r="AZ17" s="226">
        <v>0.024039622808966894</v>
      </c>
    </row>
    <row r="18" spans="1:52" ht="12">
      <c r="A18" s="199">
        <v>12</v>
      </c>
      <c r="B18" s="316" t="s">
        <v>12</v>
      </c>
      <c r="C18" s="247">
        <v>1.1585965520342373E-05</v>
      </c>
      <c r="D18" s="247">
        <v>0.0005685485824184551</v>
      </c>
      <c r="E18" s="247">
        <v>0.0003256046912071466</v>
      </c>
      <c r="F18" s="180">
        <v>0.0026038695125330234</v>
      </c>
      <c r="G18" s="180">
        <v>0.004467917379047772</v>
      </c>
      <c r="H18" s="180">
        <v>0.0031595639660811576</v>
      </c>
      <c r="I18" s="247">
        <v>0.00042626030332872794</v>
      </c>
      <c r="J18" s="180">
        <v>0.0018919982346803548</v>
      </c>
      <c r="K18" s="180">
        <v>0.0024115456129122745</v>
      </c>
      <c r="L18" s="180">
        <v>0.00604091804789414</v>
      </c>
      <c r="M18" s="180">
        <v>0.018100600548115558</v>
      </c>
      <c r="N18" s="180">
        <v>0.49524903429853734</v>
      </c>
      <c r="O18" s="199">
        <v>12</v>
      </c>
      <c r="P18" s="316" t="s">
        <v>12</v>
      </c>
      <c r="Q18" s="247" t="s">
        <v>4</v>
      </c>
      <c r="R18" s="226">
        <v>0.035169910799582794</v>
      </c>
      <c r="S18" s="226">
        <v>0.016545006442838267</v>
      </c>
      <c r="T18" s="226">
        <v>0.012637263913672443</v>
      </c>
      <c r="U18" s="247" t="s">
        <v>4</v>
      </c>
      <c r="V18" s="226">
        <v>0.0009114739997394084</v>
      </c>
      <c r="W18" s="226">
        <v>0.012068872997460523</v>
      </c>
      <c r="X18" s="226">
        <v>0.08944298742269241</v>
      </c>
      <c r="Y18" s="226">
        <v>0.0025995013929857795</v>
      </c>
      <c r="Z18" s="247">
        <v>0.00018639140791515152</v>
      </c>
      <c r="AA18" s="226">
        <v>0.02065353455831564</v>
      </c>
      <c r="AB18" s="247">
        <v>0.0004683420006948234</v>
      </c>
      <c r="AC18" s="199">
        <v>12</v>
      </c>
      <c r="AD18" s="316" t="s">
        <v>12</v>
      </c>
      <c r="AE18" s="247">
        <v>0.0002522289467058494</v>
      </c>
      <c r="AF18" s="226">
        <v>0.02193185690516667</v>
      </c>
      <c r="AG18" s="247" t="s">
        <v>4</v>
      </c>
      <c r="AH18" s="247">
        <v>0.003493346026381329</v>
      </c>
      <c r="AI18" s="247">
        <v>0.008716088788523058</v>
      </c>
      <c r="AJ18" s="247">
        <v>0.0001514774342846399</v>
      </c>
      <c r="AK18" s="247">
        <v>0.00029656898945280955</v>
      </c>
      <c r="AL18" s="226">
        <v>0.0008746336813370865</v>
      </c>
      <c r="AM18" s="226">
        <v>0.0012713345137345922</v>
      </c>
      <c r="AN18" s="247" t="s">
        <v>4</v>
      </c>
      <c r="AO18" s="199">
        <v>12</v>
      </c>
      <c r="AP18" s="316" t="s">
        <v>12</v>
      </c>
      <c r="AQ18" s="247">
        <v>0.06045167431139184</v>
      </c>
      <c r="AR18" s="247">
        <v>2.2774600743657167E-05</v>
      </c>
      <c r="AS18" s="247" t="s">
        <v>4</v>
      </c>
      <c r="AT18" s="247" t="s">
        <v>4</v>
      </c>
      <c r="AU18" s="247" t="s">
        <v>4</v>
      </c>
      <c r="AV18" s="226">
        <v>0.006554212030184954</v>
      </c>
      <c r="AW18" s="226">
        <v>-0.5503128085571174</v>
      </c>
      <c r="AX18" s="247" t="s">
        <v>4</v>
      </c>
      <c r="AY18" s="226">
        <v>0.3212913345101849</v>
      </c>
      <c r="AZ18" s="226">
        <v>0.078162022360925</v>
      </c>
    </row>
    <row r="19" spans="1:52" ht="24.75" customHeight="1">
      <c r="A19" s="199">
        <v>13</v>
      </c>
      <c r="B19" s="316" t="s">
        <v>13</v>
      </c>
      <c r="C19" s="180">
        <v>0.007381121898326762</v>
      </c>
      <c r="D19" s="180">
        <v>0.027843194005469172</v>
      </c>
      <c r="E19" s="180">
        <v>0.007837690542791377</v>
      </c>
      <c r="F19" s="180">
        <v>0.021674932296863732</v>
      </c>
      <c r="G19" s="180">
        <v>0.004987365577141021</v>
      </c>
      <c r="H19" s="180">
        <v>0.0052506036304835945</v>
      </c>
      <c r="I19" s="180">
        <v>0.005831369986983173</v>
      </c>
      <c r="J19" s="180">
        <v>0.011349967844924487</v>
      </c>
      <c r="K19" s="180">
        <v>0.020016813442640956</v>
      </c>
      <c r="L19" s="180">
        <v>0.020743465122191208</v>
      </c>
      <c r="M19" s="180">
        <v>0.03373968910711259</v>
      </c>
      <c r="N19" s="180">
        <v>0.0007669884126639615</v>
      </c>
      <c r="O19" s="199">
        <v>13</v>
      </c>
      <c r="P19" s="316" t="s">
        <v>13</v>
      </c>
      <c r="Q19" s="226">
        <v>0.2370721551604974</v>
      </c>
      <c r="R19" s="226">
        <v>0.090534381923012</v>
      </c>
      <c r="S19" s="226">
        <v>0.004203989091447774</v>
      </c>
      <c r="T19" s="226">
        <v>0.039357388805168744</v>
      </c>
      <c r="U19" s="226">
        <v>0.05542515493020194</v>
      </c>
      <c r="V19" s="226">
        <v>0.010390099505920954</v>
      </c>
      <c r="W19" s="226">
        <v>0.03833489715302216</v>
      </c>
      <c r="X19" s="226">
        <v>0.01881369041213661</v>
      </c>
      <c r="Y19" s="226">
        <v>0.0012438461596067426</v>
      </c>
      <c r="Z19" s="226">
        <v>0.0023472539992345043</v>
      </c>
      <c r="AA19" s="226">
        <v>0.0018088829613922058</v>
      </c>
      <c r="AB19" s="226">
        <v>0.001915661318762549</v>
      </c>
      <c r="AC19" s="199">
        <v>13</v>
      </c>
      <c r="AD19" s="316" t="s">
        <v>13</v>
      </c>
      <c r="AE19" s="226">
        <v>0.0019966363777891858</v>
      </c>
      <c r="AF19" s="226">
        <v>0.0036062760442094146</v>
      </c>
      <c r="AG19" s="247">
        <v>5.151028557824515E-05</v>
      </c>
      <c r="AH19" s="226">
        <v>0.0016839804701448773</v>
      </c>
      <c r="AI19" s="247">
        <v>1.8957640753091897E-05</v>
      </c>
      <c r="AJ19" s="226">
        <v>0.0002179362582289578</v>
      </c>
      <c r="AK19" s="247">
        <v>0.0004826752409418949</v>
      </c>
      <c r="AL19" s="226">
        <v>0.002084269969680948</v>
      </c>
      <c r="AM19" s="226">
        <v>0.016048739242947852</v>
      </c>
      <c r="AN19" s="226">
        <v>0.02007796273455902</v>
      </c>
      <c r="AO19" s="199">
        <v>13</v>
      </c>
      <c r="AP19" s="316" t="s">
        <v>13</v>
      </c>
      <c r="AQ19" s="247">
        <v>0.008540367856369196</v>
      </c>
      <c r="AR19" s="226">
        <v>0.009738894419922322</v>
      </c>
      <c r="AS19" s="247">
        <v>1.3291706855185336E-05</v>
      </c>
      <c r="AT19" s="247" t="s">
        <v>4</v>
      </c>
      <c r="AU19" s="247" t="s">
        <v>4</v>
      </c>
      <c r="AV19" s="180">
        <v>0.0013274771040860797</v>
      </c>
      <c r="AW19" s="226">
        <v>0.24510763272699762</v>
      </c>
      <c r="AX19" s="247" t="s">
        <v>4</v>
      </c>
      <c r="AY19" s="226">
        <v>0.004779462533666327</v>
      </c>
      <c r="AZ19" s="226">
        <v>0.011044249850811467</v>
      </c>
    </row>
    <row r="20" spans="1:52" ht="60" customHeight="1">
      <c r="A20" s="199">
        <v>14</v>
      </c>
      <c r="B20" s="316" t="s">
        <v>206</v>
      </c>
      <c r="C20" s="180">
        <v>0.03835841149875769</v>
      </c>
      <c r="D20" s="180">
        <v>0.024770380010429516</v>
      </c>
      <c r="E20" s="180">
        <v>0.01724711051854482</v>
      </c>
      <c r="F20" s="180">
        <v>0.02488433096785778</v>
      </c>
      <c r="G20" s="180">
        <v>0.13162059845192797</v>
      </c>
      <c r="H20" s="180">
        <v>0.010230463835767997</v>
      </c>
      <c r="I20" s="180">
        <v>0.0050084346926558485</v>
      </c>
      <c r="J20" s="180">
        <v>0.016458645513158447</v>
      </c>
      <c r="K20" s="180">
        <v>0.03296579021180852</v>
      </c>
      <c r="L20" s="180">
        <v>0.055211010513598544</v>
      </c>
      <c r="M20" s="180">
        <v>0.03188148775883924</v>
      </c>
      <c r="N20" s="180">
        <v>0.0008800985288969642</v>
      </c>
      <c r="O20" s="199">
        <v>14</v>
      </c>
      <c r="P20" s="316" t="s">
        <v>206</v>
      </c>
      <c r="Q20" s="226">
        <v>0.06271112729021838</v>
      </c>
      <c r="R20" s="226">
        <v>0.0989613554186357</v>
      </c>
      <c r="S20" s="226">
        <v>0.006811296550194823</v>
      </c>
      <c r="T20" s="226">
        <v>0.2235181892411671</v>
      </c>
      <c r="U20" s="226">
        <v>0.19468780341105127</v>
      </c>
      <c r="V20" s="226">
        <v>0.022446411630586523</v>
      </c>
      <c r="W20" s="226">
        <v>0.016893991154015638</v>
      </c>
      <c r="X20" s="226">
        <v>0.038353412413680434</v>
      </c>
      <c r="Y20" s="226">
        <v>0.033539625714327934</v>
      </c>
      <c r="Z20" s="226">
        <v>0.03918221842095631</v>
      </c>
      <c r="AA20" s="226">
        <v>0.02758251859903623</v>
      </c>
      <c r="AB20" s="226">
        <v>0.041831217540946854</v>
      </c>
      <c r="AC20" s="199">
        <v>14</v>
      </c>
      <c r="AD20" s="316" t="s">
        <v>206</v>
      </c>
      <c r="AE20" s="226">
        <v>0.11227191014693906</v>
      </c>
      <c r="AF20" s="226">
        <v>0.16863585229049805</v>
      </c>
      <c r="AG20" s="226">
        <v>0.0016049400792854315</v>
      </c>
      <c r="AH20" s="226">
        <v>0.020126366290027505</v>
      </c>
      <c r="AI20" s="226">
        <v>0.015148372280004</v>
      </c>
      <c r="AJ20" s="226">
        <v>0.010107225893192521</v>
      </c>
      <c r="AK20" s="226">
        <v>0.007790218639616158</v>
      </c>
      <c r="AL20" s="226">
        <v>0.05020156633459967</v>
      </c>
      <c r="AM20" s="226">
        <v>0.09302136230927278</v>
      </c>
      <c r="AN20" s="226">
        <v>0.03745219387369067</v>
      </c>
      <c r="AO20" s="199">
        <v>14</v>
      </c>
      <c r="AP20" s="316" t="s">
        <v>206</v>
      </c>
      <c r="AQ20" s="247">
        <v>0.04231146160722815</v>
      </c>
      <c r="AR20" s="226">
        <v>0.07460646394236135</v>
      </c>
      <c r="AS20" s="180" t="s">
        <v>4</v>
      </c>
      <c r="AT20" s="247" t="s">
        <v>4</v>
      </c>
      <c r="AU20" s="247" t="s">
        <v>4</v>
      </c>
      <c r="AV20" s="226">
        <v>0.0004886396683445564</v>
      </c>
      <c r="AW20" s="226">
        <v>-0.005925191184743669</v>
      </c>
      <c r="AX20" s="247" t="s">
        <v>4</v>
      </c>
      <c r="AY20" s="226">
        <v>0.05318725645753681</v>
      </c>
      <c r="AZ20" s="226">
        <v>0.05857147466224912</v>
      </c>
    </row>
    <row r="21" spans="1:52" ht="24.75" customHeight="1">
      <c r="A21" s="199">
        <v>15</v>
      </c>
      <c r="B21" s="316" t="s">
        <v>14</v>
      </c>
      <c r="C21" s="247">
        <v>2.315610460659589E-06</v>
      </c>
      <c r="D21" s="247">
        <v>0.00020104132404639226</v>
      </c>
      <c r="E21" s="247">
        <v>4.1576627622186335E-05</v>
      </c>
      <c r="F21" s="247" t="s">
        <v>4</v>
      </c>
      <c r="G21" s="180">
        <v>0.001416440181806672</v>
      </c>
      <c r="H21" s="180">
        <v>0.0024459196088718158</v>
      </c>
      <c r="I21" s="180">
        <v>0.09860791810481824</v>
      </c>
      <c r="J21" s="180" t="s">
        <v>4</v>
      </c>
      <c r="K21" s="180">
        <v>0.008116193966770538</v>
      </c>
      <c r="L21" s="180" t="s">
        <v>4</v>
      </c>
      <c r="M21" s="180">
        <v>0.0028108232795987834</v>
      </c>
      <c r="N21" s="247" t="s">
        <v>4</v>
      </c>
      <c r="O21" s="199">
        <v>15</v>
      </c>
      <c r="P21" s="316" t="s">
        <v>14</v>
      </c>
      <c r="Q21" s="226">
        <v>0.0036679766965598487</v>
      </c>
      <c r="R21" s="226">
        <v>0.0026567717300061042</v>
      </c>
      <c r="S21" s="226">
        <v>0.40084114857088865</v>
      </c>
      <c r="T21" s="247">
        <v>0.0002875827239312567</v>
      </c>
      <c r="U21" s="226">
        <v>0.011541843671644497</v>
      </c>
      <c r="V21" s="226">
        <v>0.0007332354275487633</v>
      </c>
      <c r="W21" s="247">
        <v>0.0005492960177297557</v>
      </c>
      <c r="X21" s="226">
        <v>0.001473277018596499</v>
      </c>
      <c r="Y21" s="226">
        <v>0.0030401033785933656</v>
      </c>
      <c r="Z21" s="226">
        <v>0.0012754857749056397</v>
      </c>
      <c r="AA21" s="226">
        <v>0.003244399323327295</v>
      </c>
      <c r="AB21" s="226">
        <v>0.0070801614772712145</v>
      </c>
      <c r="AC21" s="199">
        <v>15</v>
      </c>
      <c r="AD21" s="316" t="s">
        <v>14</v>
      </c>
      <c r="AE21" s="226">
        <v>0.0028864469047145476</v>
      </c>
      <c r="AF21" s="226">
        <v>0.0022230774864230546</v>
      </c>
      <c r="AG21" s="247">
        <v>8.228932868811927E-05</v>
      </c>
      <c r="AH21" s="226">
        <v>0.001566156225697065</v>
      </c>
      <c r="AI21" s="247">
        <v>0.00040683437619543886</v>
      </c>
      <c r="AJ21" s="226">
        <v>0.0018607225413660715</v>
      </c>
      <c r="AK21" s="247">
        <v>0.0003274558526744851</v>
      </c>
      <c r="AL21" s="226">
        <v>0.014331375951969327</v>
      </c>
      <c r="AM21" s="226">
        <v>0.018892008728336823</v>
      </c>
      <c r="AN21" s="226">
        <v>0.041212373356231194</v>
      </c>
      <c r="AO21" s="199">
        <v>15</v>
      </c>
      <c r="AP21" s="316" t="s">
        <v>14</v>
      </c>
      <c r="AQ21" s="247">
        <v>0.002489366512279434</v>
      </c>
      <c r="AR21" s="226">
        <v>0.0072031093153096075</v>
      </c>
      <c r="AS21" s="226">
        <v>0.0013384585009673991</v>
      </c>
      <c r="AT21" s="247" t="s">
        <v>4</v>
      </c>
      <c r="AU21" s="247" t="s">
        <v>4</v>
      </c>
      <c r="AV21" s="180">
        <v>0.0011435649236424832</v>
      </c>
      <c r="AW21" s="226">
        <v>-0.018403221427799096</v>
      </c>
      <c r="AX21" s="226">
        <v>0.9862803443877199</v>
      </c>
      <c r="AY21" s="226">
        <v>0.0023141148567024945</v>
      </c>
      <c r="AZ21" s="226">
        <v>0.005547605269752027</v>
      </c>
    </row>
    <row r="22" spans="1:52" ht="24" customHeight="1">
      <c r="A22" s="199">
        <v>16</v>
      </c>
      <c r="B22" s="316" t="s">
        <v>15</v>
      </c>
      <c r="C22" s="247">
        <v>0.0002574938990231701</v>
      </c>
      <c r="D22" s="180">
        <v>0.01725463756663021</v>
      </c>
      <c r="E22" s="180">
        <v>0.009980425550645603</v>
      </c>
      <c r="F22" s="180">
        <v>0.009129953255156748</v>
      </c>
      <c r="G22" s="180">
        <v>0.011719265959559985</v>
      </c>
      <c r="H22" s="180">
        <v>0.013920659859340946</v>
      </c>
      <c r="I22" s="180">
        <v>0.009030717166637134</v>
      </c>
      <c r="J22" s="180">
        <v>0.011513410480243395</v>
      </c>
      <c r="K22" s="180">
        <v>0.011268319983519699</v>
      </c>
      <c r="L22" s="180">
        <v>0.014693323068959816</v>
      </c>
      <c r="M22" s="180">
        <v>0.028432933949606068</v>
      </c>
      <c r="N22" s="180">
        <v>0.0008792327175641328</v>
      </c>
      <c r="O22" s="199">
        <v>16</v>
      </c>
      <c r="P22" s="316" t="s">
        <v>15</v>
      </c>
      <c r="Q22" s="226">
        <v>0.0330904582352297</v>
      </c>
      <c r="R22" s="226">
        <v>0.02978907407962093</v>
      </c>
      <c r="S22" s="226">
        <v>0.0028081268645303845</v>
      </c>
      <c r="T22" s="226">
        <v>0.01572591344337818</v>
      </c>
      <c r="U22" s="226">
        <v>0.038541835624699025</v>
      </c>
      <c r="V22" s="226">
        <v>0.027671415654101205</v>
      </c>
      <c r="W22" s="226">
        <v>0.1504610466621925</v>
      </c>
      <c r="X22" s="226">
        <v>0.011422048902565018</v>
      </c>
      <c r="Y22" s="226">
        <v>0.007609562698421479</v>
      </c>
      <c r="Z22" s="226">
        <v>0.001794942575984578</v>
      </c>
      <c r="AA22" s="226">
        <v>0.008489400970856221</v>
      </c>
      <c r="AB22" s="226">
        <v>0.007399252506037274</v>
      </c>
      <c r="AC22" s="199">
        <v>16</v>
      </c>
      <c r="AD22" s="316" t="s">
        <v>15</v>
      </c>
      <c r="AE22" s="226">
        <v>0.0015456644727501465</v>
      </c>
      <c r="AF22" s="226">
        <v>0.006163390302952802</v>
      </c>
      <c r="AG22" s="247">
        <v>0.000367956727876122</v>
      </c>
      <c r="AH22" s="226">
        <v>0.010275696450609252</v>
      </c>
      <c r="AI22" s="226">
        <v>0.01340047531136367</v>
      </c>
      <c r="AJ22" s="226">
        <v>0.010477660602052132</v>
      </c>
      <c r="AK22" s="226">
        <v>0.023366950780441216</v>
      </c>
      <c r="AL22" s="226">
        <v>0.011217151411810294</v>
      </c>
      <c r="AM22" s="226">
        <v>0.01635046580331112</v>
      </c>
      <c r="AN22" s="226">
        <v>0.007963517838773552</v>
      </c>
      <c r="AO22" s="199">
        <v>16</v>
      </c>
      <c r="AP22" s="316" t="s">
        <v>15</v>
      </c>
      <c r="AQ22" s="247">
        <v>0.006924101938000681</v>
      </c>
      <c r="AR22" s="226">
        <v>0.0072080788095109215</v>
      </c>
      <c r="AS22" s="247" t="s">
        <v>4</v>
      </c>
      <c r="AT22" s="247" t="s">
        <v>4</v>
      </c>
      <c r="AU22" s="180">
        <v>0.0003341544914590483</v>
      </c>
      <c r="AV22" s="226">
        <v>0.08614252236815834</v>
      </c>
      <c r="AW22" s="226">
        <v>1.3852364985044141E-05</v>
      </c>
      <c r="AX22" s="247" t="s">
        <v>4</v>
      </c>
      <c r="AY22" s="247">
        <v>1.3409046980065407E-05</v>
      </c>
      <c r="AZ22" s="226">
        <v>0.01665855130127293</v>
      </c>
    </row>
    <row r="23" spans="1:52" ht="24.75" customHeight="1">
      <c r="A23" s="199">
        <v>17</v>
      </c>
      <c r="B23" s="316" t="s">
        <v>16</v>
      </c>
      <c r="C23" s="247">
        <v>9.790958896092205E-06</v>
      </c>
      <c r="D23" s="180">
        <v>0.007650460369893778</v>
      </c>
      <c r="E23" s="180">
        <v>0.004420013665911741</v>
      </c>
      <c r="F23" s="247" t="s">
        <v>4</v>
      </c>
      <c r="G23" s="180">
        <v>0.0005703857459313563</v>
      </c>
      <c r="H23" s="180">
        <v>0.003945884403546967</v>
      </c>
      <c r="I23" s="180">
        <v>0.0067069543123221735</v>
      </c>
      <c r="J23" s="180">
        <v>0.029769475646456017</v>
      </c>
      <c r="K23" s="180">
        <v>0.022639004529518413</v>
      </c>
      <c r="L23" s="180">
        <v>0.01151483523995249</v>
      </c>
      <c r="M23" s="247" t="s">
        <v>4</v>
      </c>
      <c r="N23" s="247">
        <v>0.00021840950992716896</v>
      </c>
      <c r="O23" s="199">
        <v>17</v>
      </c>
      <c r="P23" s="316" t="s">
        <v>16</v>
      </c>
      <c r="Q23" s="247" t="s">
        <v>4</v>
      </c>
      <c r="R23" s="226">
        <v>0.03420026279738369</v>
      </c>
      <c r="S23" s="226">
        <v>0.001750090166215922</v>
      </c>
      <c r="T23" s="226">
        <v>0.001376316605897581</v>
      </c>
      <c r="U23" s="226">
        <v>0.2002314102603635</v>
      </c>
      <c r="V23" s="226">
        <v>0.024830488887607638</v>
      </c>
      <c r="W23" s="247" t="s">
        <v>4</v>
      </c>
      <c r="X23" s="226">
        <v>0.0009388657183368927</v>
      </c>
      <c r="Y23" s="226">
        <v>0.0026229874151355373</v>
      </c>
      <c r="Z23" s="247">
        <v>0.00043738708237384154</v>
      </c>
      <c r="AA23" s="226">
        <v>0.0064178254820470996</v>
      </c>
      <c r="AB23" s="226">
        <v>0.004240910643602361</v>
      </c>
      <c r="AC23" s="199">
        <v>17</v>
      </c>
      <c r="AD23" s="316" t="s">
        <v>16</v>
      </c>
      <c r="AE23" s="226">
        <v>0.002044542695516858</v>
      </c>
      <c r="AF23" s="247">
        <v>8.059770365113519E-05</v>
      </c>
      <c r="AG23" s="247">
        <v>1.3254823106217095E-05</v>
      </c>
      <c r="AH23" s="226">
        <v>0.001207128768868282</v>
      </c>
      <c r="AI23" s="226">
        <v>0.0008667028446073428</v>
      </c>
      <c r="AJ23" s="226">
        <v>0.0021777806732733913</v>
      </c>
      <c r="AK23" s="226">
        <v>0.005156115143730896</v>
      </c>
      <c r="AL23" s="247">
        <v>2.6113557503870558E-05</v>
      </c>
      <c r="AM23" s="247">
        <v>6.53715630277507E-05</v>
      </c>
      <c r="AN23" s="226">
        <v>0.0016880090865762324</v>
      </c>
      <c r="AO23" s="199">
        <v>17</v>
      </c>
      <c r="AP23" s="316" t="s">
        <v>16</v>
      </c>
      <c r="AQ23" s="247">
        <v>0.001693535277082191</v>
      </c>
      <c r="AR23" s="226">
        <v>0.003938616682550116</v>
      </c>
      <c r="AS23" s="247" t="s">
        <v>4</v>
      </c>
      <c r="AT23" s="247" t="s">
        <v>4</v>
      </c>
      <c r="AU23" s="247" t="s">
        <v>4</v>
      </c>
      <c r="AV23" s="180">
        <v>0.006060644610338753</v>
      </c>
      <c r="AW23" s="247">
        <v>0.0007823483418540351</v>
      </c>
      <c r="AX23" s="247" t="s">
        <v>4</v>
      </c>
      <c r="AY23" s="247" t="s">
        <v>4</v>
      </c>
      <c r="AZ23" s="226">
        <v>0.003061874261068312</v>
      </c>
    </row>
    <row r="24" spans="1:52" s="15" customFormat="1" ht="26.25" customHeight="1">
      <c r="A24" s="199">
        <v>18</v>
      </c>
      <c r="B24" s="316" t="s">
        <v>17</v>
      </c>
      <c r="C24" s="247" t="s">
        <v>4</v>
      </c>
      <c r="D24" s="247" t="s">
        <v>4</v>
      </c>
      <c r="E24" s="473" t="s">
        <v>4</v>
      </c>
      <c r="F24" s="180">
        <v>0.003849255136098611</v>
      </c>
      <c r="G24" s="180" t="s">
        <v>4</v>
      </c>
      <c r="H24" s="180">
        <v>0.0030726234731107945</v>
      </c>
      <c r="I24" s="180">
        <v>0.006902292507962188</v>
      </c>
      <c r="J24" s="180">
        <v>0.03348344046344306</v>
      </c>
      <c r="K24" s="180">
        <v>0.01849315764038879</v>
      </c>
      <c r="L24" s="180">
        <v>0.00805325635538017</v>
      </c>
      <c r="M24" s="180">
        <v>0.004391895508150679</v>
      </c>
      <c r="N24" s="247">
        <v>0.0006972229439842616</v>
      </c>
      <c r="O24" s="199">
        <v>18</v>
      </c>
      <c r="P24" s="316" t="s">
        <v>17</v>
      </c>
      <c r="Q24" s="247" t="s">
        <v>4</v>
      </c>
      <c r="R24" s="226">
        <v>0.02642272410490033</v>
      </c>
      <c r="S24" s="247" t="s">
        <v>4</v>
      </c>
      <c r="T24" s="226">
        <v>0.004575211834274068</v>
      </c>
      <c r="U24" s="247" t="s">
        <v>4</v>
      </c>
      <c r="V24" s="226">
        <v>0.023304686099192434</v>
      </c>
      <c r="W24" s="226">
        <v>0.03153123962967652</v>
      </c>
      <c r="X24" s="247">
        <v>0.0002574445100984113</v>
      </c>
      <c r="Y24" s="226">
        <v>0.002953679893586261</v>
      </c>
      <c r="Z24" s="247">
        <v>0.0005893477019994314</v>
      </c>
      <c r="AA24" s="247" t="s">
        <v>4</v>
      </c>
      <c r="AB24" s="226">
        <v>0.0041219321851437155</v>
      </c>
      <c r="AC24" s="199">
        <v>18</v>
      </c>
      <c r="AD24" s="316" t="s">
        <v>17</v>
      </c>
      <c r="AE24" s="226">
        <v>0.001950676225929099</v>
      </c>
      <c r="AF24" s="226">
        <v>0.001472345453775943</v>
      </c>
      <c r="AG24" s="226">
        <v>0.003451663791131692</v>
      </c>
      <c r="AH24" s="180">
        <v>0.0012961658988941114</v>
      </c>
      <c r="AI24" s="226">
        <v>0.0027807077789866286</v>
      </c>
      <c r="AJ24" s="226">
        <v>0.0016197347542228572</v>
      </c>
      <c r="AK24" s="226">
        <v>0.005618775723339372</v>
      </c>
      <c r="AL24" s="226">
        <v>0.01083893189247119</v>
      </c>
      <c r="AM24" s="226">
        <v>0.004956243201148472</v>
      </c>
      <c r="AN24" s="226">
        <v>0.005065768505507183</v>
      </c>
      <c r="AO24" s="199">
        <v>18</v>
      </c>
      <c r="AP24" s="316" t="s">
        <v>17</v>
      </c>
      <c r="AQ24" s="247">
        <v>0.0017541068077422412</v>
      </c>
      <c r="AR24" s="226">
        <v>0.0037018421622391495</v>
      </c>
      <c r="AS24" s="247" t="s">
        <v>4</v>
      </c>
      <c r="AT24" s="247" t="s">
        <v>4</v>
      </c>
      <c r="AU24" s="247" t="s">
        <v>4</v>
      </c>
      <c r="AV24" s="180">
        <v>0.0028346216510740474</v>
      </c>
      <c r="AW24" s="226">
        <v>-0.002825876159185982</v>
      </c>
      <c r="AX24" s="247" t="s">
        <v>4</v>
      </c>
      <c r="AY24" s="247" t="s">
        <v>4</v>
      </c>
      <c r="AZ24" s="226">
        <v>0.0026485176424970334</v>
      </c>
    </row>
    <row r="25" spans="1:52" ht="24.75" customHeight="1" thickBot="1">
      <c r="A25" s="215">
        <v>19</v>
      </c>
      <c r="B25" s="317" t="s">
        <v>18</v>
      </c>
      <c r="C25" s="225">
        <v>4.243742155162401E-05</v>
      </c>
      <c r="D25" s="225">
        <v>0.0010012003739778</v>
      </c>
      <c r="E25" s="225">
        <v>0.0001656436966738769</v>
      </c>
      <c r="F25" s="225">
        <v>0.0014987549101323986</v>
      </c>
      <c r="G25" s="225">
        <v>0.021867321974987818</v>
      </c>
      <c r="H25" s="225">
        <v>3.318623589547999E-05</v>
      </c>
      <c r="I25" s="225">
        <v>0.000852942790942556</v>
      </c>
      <c r="J25" s="225">
        <v>0.0021262708042754023</v>
      </c>
      <c r="K25" s="225">
        <v>0.001892803179843055</v>
      </c>
      <c r="L25" s="225">
        <v>0.0006079901756899011</v>
      </c>
      <c r="M25" s="225">
        <v>0.0006438439872779061</v>
      </c>
      <c r="N25" s="225">
        <v>0.00048221312714173296</v>
      </c>
      <c r="O25" s="215">
        <v>19</v>
      </c>
      <c r="P25" s="317" t="s">
        <v>18</v>
      </c>
      <c r="Q25" s="227">
        <v>0.00462758679075109</v>
      </c>
      <c r="R25" s="227">
        <v>0.003713332460713757</v>
      </c>
      <c r="S25" s="227">
        <v>0.0006802214255422292</v>
      </c>
      <c r="T25" s="227">
        <v>0.0005640596959280676</v>
      </c>
      <c r="U25" s="227">
        <v>0.00596541078902154</v>
      </c>
      <c r="V25" s="227">
        <v>0.008652471645491672</v>
      </c>
      <c r="W25" s="227">
        <v>0.004212722367978984</v>
      </c>
      <c r="X25" s="227">
        <v>0.0005919396119602173</v>
      </c>
      <c r="Y25" s="225">
        <v>0.0016102590150374003</v>
      </c>
      <c r="Z25" s="225">
        <v>0.00010344242909740819</v>
      </c>
      <c r="AA25" s="227">
        <v>0.0009524329050801095</v>
      </c>
      <c r="AB25" s="227">
        <v>0.0056371335404116416</v>
      </c>
      <c r="AC25" s="215">
        <v>19</v>
      </c>
      <c r="AD25" s="317" t="s">
        <v>18</v>
      </c>
      <c r="AE25" s="227">
        <v>0.0006977662887560066</v>
      </c>
      <c r="AF25" s="225">
        <v>3.9870152928471335E-05</v>
      </c>
      <c r="AG25" s="225">
        <v>6.119781916707936E-05</v>
      </c>
      <c r="AH25" s="227">
        <v>0.0005336177484060282</v>
      </c>
      <c r="AI25" s="225">
        <v>0.00024051348679192638</v>
      </c>
      <c r="AJ25" s="225">
        <v>0.0003883852585359668</v>
      </c>
      <c r="AK25" s="227">
        <v>0.0006496391024914185</v>
      </c>
      <c r="AL25" s="227">
        <v>0.0014984741766379923</v>
      </c>
      <c r="AM25" s="227">
        <v>0.0006305923728824758</v>
      </c>
      <c r="AN25" s="227">
        <v>0.0019337444882138964</v>
      </c>
      <c r="AO25" s="215">
        <v>19</v>
      </c>
      <c r="AP25" s="317" t="s">
        <v>18</v>
      </c>
      <c r="AQ25" s="225">
        <v>0.0005755529457251912</v>
      </c>
      <c r="AR25" s="227">
        <v>0.001662385291056476</v>
      </c>
      <c r="AS25" s="225" t="s">
        <v>4</v>
      </c>
      <c r="AT25" s="225">
        <v>0</v>
      </c>
      <c r="AU25" s="225">
        <v>0.00048652637374822777</v>
      </c>
      <c r="AV25" s="227">
        <v>0.003693264837591676</v>
      </c>
      <c r="AW25" s="225">
        <v>-0.0005213665561662008</v>
      </c>
      <c r="AX25" s="225" t="s">
        <v>4</v>
      </c>
      <c r="AY25" s="225" t="s">
        <v>4</v>
      </c>
      <c r="AZ25" s="227">
        <v>0.001332885398151614</v>
      </c>
    </row>
    <row r="26" spans="1:52" ht="15.75" customHeight="1">
      <c r="A26" s="284" t="s">
        <v>106</v>
      </c>
      <c r="B26" s="163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284" t="s">
        <v>106</v>
      </c>
      <c r="P26" s="163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284" t="s">
        <v>106</v>
      </c>
      <c r="AD26" s="163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284" t="s">
        <v>106</v>
      </c>
      <c r="AP26" s="163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</row>
    <row r="27" spans="1:52" ht="15.75" customHeight="1" thickBot="1">
      <c r="A27" s="282"/>
      <c r="B27" s="283" t="s">
        <v>107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82"/>
      <c r="P27" s="283" t="s">
        <v>107</v>
      </c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82"/>
      <c r="AD27" s="283" t="s">
        <v>107</v>
      </c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82"/>
      <c r="AP27" s="283" t="s">
        <v>107</v>
      </c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</row>
    <row r="28" spans="1:52" ht="12" customHeight="1">
      <c r="A28" s="281"/>
      <c r="B28" s="272"/>
      <c r="C28" s="277" t="s">
        <v>131</v>
      </c>
      <c r="D28" s="277" t="s">
        <v>156</v>
      </c>
      <c r="E28" s="277" t="s">
        <v>157</v>
      </c>
      <c r="F28" s="277" t="s">
        <v>158</v>
      </c>
      <c r="G28" s="277" t="s">
        <v>133</v>
      </c>
      <c r="H28" s="277" t="s">
        <v>134</v>
      </c>
      <c r="I28" s="277" t="s">
        <v>135</v>
      </c>
      <c r="J28" s="277" t="s">
        <v>136</v>
      </c>
      <c r="K28" s="277" t="s">
        <v>137</v>
      </c>
      <c r="L28" s="277" t="s">
        <v>342</v>
      </c>
      <c r="M28" s="277" t="s">
        <v>138</v>
      </c>
      <c r="N28" s="277" t="s">
        <v>40</v>
      </c>
      <c r="O28" s="293"/>
      <c r="P28" s="293"/>
      <c r="Q28" s="277" t="s">
        <v>139</v>
      </c>
      <c r="R28" s="277" t="s">
        <v>207</v>
      </c>
      <c r="S28" s="277" t="s">
        <v>140</v>
      </c>
      <c r="T28" s="277" t="s">
        <v>141</v>
      </c>
      <c r="U28" s="277" t="s">
        <v>142</v>
      </c>
      <c r="V28" s="277" t="s">
        <v>143</v>
      </c>
      <c r="W28" s="277" t="s">
        <v>144</v>
      </c>
      <c r="X28" s="277" t="s">
        <v>19</v>
      </c>
      <c r="Y28" s="277" t="s">
        <v>145</v>
      </c>
      <c r="Z28" s="277" t="s">
        <v>146</v>
      </c>
      <c r="AA28" s="277" t="s">
        <v>147</v>
      </c>
      <c r="AB28" s="277" t="s">
        <v>148</v>
      </c>
      <c r="AC28" s="293"/>
      <c r="AD28" s="293"/>
      <c r="AE28" s="277" t="s">
        <v>213</v>
      </c>
      <c r="AF28" s="277" t="s">
        <v>149</v>
      </c>
      <c r="AG28" s="277" t="s">
        <v>150</v>
      </c>
      <c r="AH28" s="277" t="s">
        <v>151</v>
      </c>
      <c r="AI28" s="277" t="s">
        <v>152</v>
      </c>
      <c r="AJ28" s="277" t="s">
        <v>28</v>
      </c>
      <c r="AK28" s="277" t="s">
        <v>153</v>
      </c>
      <c r="AL28" s="277" t="s">
        <v>129</v>
      </c>
      <c r="AM28" s="277" t="s">
        <v>154</v>
      </c>
      <c r="AN28" s="277" t="s">
        <v>155</v>
      </c>
      <c r="AO28" s="293"/>
      <c r="AP28" s="293"/>
      <c r="AQ28" s="277" t="s">
        <v>89</v>
      </c>
      <c r="AR28" s="277" t="s">
        <v>90</v>
      </c>
      <c r="AS28" s="277" t="s">
        <v>91</v>
      </c>
      <c r="AT28" s="464" t="s">
        <v>92</v>
      </c>
      <c r="AU28" s="464" t="s">
        <v>93</v>
      </c>
      <c r="AV28" s="277" t="s">
        <v>40</v>
      </c>
      <c r="AW28" s="277" t="s">
        <v>94</v>
      </c>
      <c r="AX28" s="277" t="s">
        <v>95</v>
      </c>
      <c r="AY28" s="277" t="s">
        <v>203</v>
      </c>
      <c r="AZ28" s="277" t="s">
        <v>184</v>
      </c>
    </row>
    <row r="29" spans="1:52" ht="102.75" customHeight="1" thickBot="1">
      <c r="A29" s="91"/>
      <c r="B29" s="471" t="s">
        <v>183</v>
      </c>
      <c r="C29" s="276" t="s">
        <v>51</v>
      </c>
      <c r="D29" s="276" t="s">
        <v>52</v>
      </c>
      <c r="E29" s="276" t="s">
        <v>169</v>
      </c>
      <c r="F29" s="276" t="s">
        <v>53</v>
      </c>
      <c r="G29" s="276" t="s">
        <v>338</v>
      </c>
      <c r="H29" s="276" t="s">
        <v>255</v>
      </c>
      <c r="I29" s="276" t="s">
        <v>54</v>
      </c>
      <c r="J29" s="276" t="s">
        <v>55</v>
      </c>
      <c r="K29" s="276" t="s">
        <v>56</v>
      </c>
      <c r="L29" s="276" t="s">
        <v>347</v>
      </c>
      <c r="M29" s="276" t="s">
        <v>348</v>
      </c>
      <c r="N29" s="276" t="s">
        <v>57</v>
      </c>
      <c r="O29" s="292"/>
      <c r="P29" s="471" t="s">
        <v>183</v>
      </c>
      <c r="Q29" s="276" t="s">
        <v>353</v>
      </c>
      <c r="R29" s="276" t="s">
        <v>59</v>
      </c>
      <c r="S29" s="276" t="s">
        <v>60</v>
      </c>
      <c r="T29" s="276" t="s">
        <v>61</v>
      </c>
      <c r="U29" s="276" t="s">
        <v>62</v>
      </c>
      <c r="V29" s="276" t="s">
        <v>65</v>
      </c>
      <c r="W29" s="276" t="s">
        <v>63</v>
      </c>
      <c r="X29" s="327"/>
      <c r="Y29" s="276" t="s">
        <v>212</v>
      </c>
      <c r="Z29" s="276" t="s">
        <v>208</v>
      </c>
      <c r="AA29" s="276" t="s">
        <v>66</v>
      </c>
      <c r="AB29" s="276" t="s">
        <v>232</v>
      </c>
      <c r="AC29" s="292"/>
      <c r="AD29" s="471" t="s">
        <v>183</v>
      </c>
      <c r="AE29" s="276" t="s">
        <v>67</v>
      </c>
      <c r="AF29" s="276" t="s">
        <v>68</v>
      </c>
      <c r="AG29" s="276" t="s">
        <v>69</v>
      </c>
      <c r="AH29" s="276" t="s">
        <v>234</v>
      </c>
      <c r="AI29" s="276" t="s">
        <v>71</v>
      </c>
      <c r="AJ29" s="276"/>
      <c r="AK29" s="276" t="s">
        <v>72</v>
      </c>
      <c r="AL29" s="276" t="s">
        <v>130</v>
      </c>
      <c r="AM29" s="276" t="s">
        <v>73</v>
      </c>
      <c r="AN29" s="276" t="s">
        <v>74</v>
      </c>
      <c r="AO29" s="292"/>
      <c r="AP29" s="471" t="s">
        <v>183</v>
      </c>
      <c r="AQ29" s="276" t="s">
        <v>96</v>
      </c>
      <c r="AR29" s="276" t="s">
        <v>97</v>
      </c>
      <c r="AS29" s="276" t="s">
        <v>98</v>
      </c>
      <c r="AT29" s="276" t="s">
        <v>99</v>
      </c>
      <c r="AU29" s="276" t="s">
        <v>100</v>
      </c>
      <c r="AV29" s="276" t="s">
        <v>357</v>
      </c>
      <c r="AW29" s="276" t="s">
        <v>192</v>
      </c>
      <c r="AX29" s="276" t="s">
        <v>101</v>
      </c>
      <c r="AY29" s="276" t="s">
        <v>209</v>
      </c>
      <c r="AZ29" s="276" t="s">
        <v>185</v>
      </c>
    </row>
    <row r="30" spans="1:52" ht="12.75" customHeight="1">
      <c r="A30" s="199"/>
      <c r="B30" s="214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99"/>
      <c r="P30" s="214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99"/>
      <c r="AD30" s="214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99"/>
      <c r="AP30" s="214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</row>
    <row r="31" spans="1:52" ht="12.75" customHeight="1">
      <c r="A31" s="199">
        <v>20</v>
      </c>
      <c r="B31" s="313" t="s">
        <v>19</v>
      </c>
      <c r="C31" s="247">
        <v>1.4089129799608104E-06</v>
      </c>
      <c r="D31" s="247" t="s">
        <v>4</v>
      </c>
      <c r="E31" s="247" t="s">
        <v>4</v>
      </c>
      <c r="F31" s="180">
        <v>0.0011444416012463597</v>
      </c>
      <c r="G31" s="247" t="s">
        <v>4</v>
      </c>
      <c r="H31" s="180">
        <v>0.010535646364369244</v>
      </c>
      <c r="I31" s="180">
        <v>0.004268424884872385</v>
      </c>
      <c r="J31" s="180" t="s">
        <v>4</v>
      </c>
      <c r="K31" s="180">
        <v>0.09860395526581543</v>
      </c>
      <c r="L31" s="180">
        <v>0.051662043141965215</v>
      </c>
      <c r="M31" s="180">
        <v>0.006924923933687767</v>
      </c>
      <c r="N31" s="180">
        <v>0.0003624259315348874</v>
      </c>
      <c r="O31" s="199">
        <v>20</v>
      </c>
      <c r="P31" s="313" t="s">
        <v>19</v>
      </c>
      <c r="Q31" s="247">
        <v>0.00012591845075907304</v>
      </c>
      <c r="R31" s="247">
        <v>0.01856552948153704</v>
      </c>
      <c r="S31" s="247">
        <v>0.08553573034049108</v>
      </c>
      <c r="T31" s="226">
        <v>0.0020394546196860343</v>
      </c>
      <c r="U31" s="226">
        <v>0.08553573034049108</v>
      </c>
      <c r="V31" s="226">
        <v>0.0020394546196860343</v>
      </c>
      <c r="W31" s="226">
        <v>0.00790974006900193</v>
      </c>
      <c r="X31" s="226">
        <v>0.13891023420946463</v>
      </c>
      <c r="Y31" s="226">
        <v>0.01323437991649027</v>
      </c>
      <c r="Z31" s="226">
        <v>0.03093349955626916</v>
      </c>
      <c r="AA31" s="247" t="s">
        <v>4</v>
      </c>
      <c r="AB31" s="180">
        <v>0.03866722951202899</v>
      </c>
      <c r="AC31" s="199">
        <v>20</v>
      </c>
      <c r="AD31" s="313" t="s">
        <v>19</v>
      </c>
      <c r="AE31" s="226">
        <v>0.002663435059151517</v>
      </c>
      <c r="AF31" s="247" t="s">
        <v>4</v>
      </c>
      <c r="AG31" s="247">
        <v>0.0002581295105333764</v>
      </c>
      <c r="AH31" s="226">
        <v>0.036357337589622396</v>
      </c>
      <c r="AI31" s="247" t="s">
        <v>4</v>
      </c>
      <c r="AJ31" s="226">
        <v>0.03025003815219667</v>
      </c>
      <c r="AK31" s="226">
        <v>0.009769421952094622</v>
      </c>
      <c r="AL31" s="226">
        <v>0.006076241176749004</v>
      </c>
      <c r="AM31" s="226">
        <v>0.059592887769462505</v>
      </c>
      <c r="AN31" s="226">
        <v>0.029907809628742177</v>
      </c>
      <c r="AO31" s="199">
        <v>20</v>
      </c>
      <c r="AP31" s="313" t="s">
        <v>19</v>
      </c>
      <c r="AQ31" s="247">
        <v>0.029114701008454928</v>
      </c>
      <c r="AR31" s="247">
        <v>0.012669522022802476</v>
      </c>
      <c r="AS31" s="247" t="s">
        <v>4</v>
      </c>
      <c r="AT31" s="247" t="s">
        <v>4</v>
      </c>
      <c r="AU31" s="247" t="s">
        <v>4</v>
      </c>
      <c r="AV31" s="226">
        <v>0.5409377843063206</v>
      </c>
      <c r="AW31" s="226">
        <v>0.698308684590424</v>
      </c>
      <c r="AX31" s="247" t="s">
        <v>4</v>
      </c>
      <c r="AY31" s="226">
        <v>0.05920538872686424</v>
      </c>
      <c r="AZ31" s="226">
        <v>0.09585073023579757</v>
      </c>
    </row>
    <row r="32" spans="1:52" s="15" customFormat="1" ht="24" customHeight="1">
      <c r="A32" s="199">
        <v>21</v>
      </c>
      <c r="B32" s="314" t="s">
        <v>201</v>
      </c>
      <c r="C32" s="180">
        <v>0.009904603639474128</v>
      </c>
      <c r="D32" s="180">
        <v>0.01665815932049959</v>
      </c>
      <c r="E32" s="180">
        <v>0.004905289964051991</v>
      </c>
      <c r="F32" s="180">
        <v>0.026750002516731018</v>
      </c>
      <c r="G32" s="180">
        <v>0.025793790062031682</v>
      </c>
      <c r="H32" s="180">
        <v>0.010762880699047487</v>
      </c>
      <c r="I32" s="180">
        <v>0.006222290459824742</v>
      </c>
      <c r="J32" s="180">
        <v>0.014305261221003751</v>
      </c>
      <c r="K32" s="180">
        <v>0.010941386483065637</v>
      </c>
      <c r="L32" s="180">
        <v>0.018344008445304292</v>
      </c>
      <c r="M32" s="180">
        <v>0.012187981090933383</v>
      </c>
      <c r="N32" s="180">
        <v>0.0010463411419773217</v>
      </c>
      <c r="O32" s="199">
        <v>21</v>
      </c>
      <c r="P32" s="314" t="s">
        <v>201</v>
      </c>
      <c r="Q32" s="226">
        <v>0.00579592321742724</v>
      </c>
      <c r="R32" s="226">
        <v>0.02413674098497999</v>
      </c>
      <c r="S32" s="226">
        <v>0.030217435697215727</v>
      </c>
      <c r="T32" s="226">
        <v>0.017099842944649748</v>
      </c>
      <c r="U32" s="226">
        <v>0.030217435697215727</v>
      </c>
      <c r="V32" s="226">
        <v>0.017099842944649748</v>
      </c>
      <c r="W32" s="226">
        <v>0.013427789268829548</v>
      </c>
      <c r="X32" s="226">
        <v>0.013843961368279189</v>
      </c>
      <c r="Y32" s="226">
        <v>0.006870443244797482</v>
      </c>
      <c r="Z32" s="226">
        <v>0.011490314313211448</v>
      </c>
      <c r="AA32" s="226">
        <v>0.015858228716418062</v>
      </c>
      <c r="AB32" s="226">
        <v>0.009070801967400559</v>
      </c>
      <c r="AC32" s="199">
        <v>21</v>
      </c>
      <c r="AD32" s="314" t="s">
        <v>201</v>
      </c>
      <c r="AE32" s="226">
        <v>0.020894231561704828</v>
      </c>
      <c r="AF32" s="226">
        <v>0.011721910309852673</v>
      </c>
      <c r="AG32" s="247">
        <v>0.00021121247735164604</v>
      </c>
      <c r="AH32" s="226">
        <v>0.00442122865914236</v>
      </c>
      <c r="AI32" s="226">
        <v>0.005228816243633888</v>
      </c>
      <c r="AJ32" s="226">
        <v>0.002335229268810658</v>
      </c>
      <c r="AK32" s="226">
        <v>0.004678128827050813</v>
      </c>
      <c r="AL32" s="226">
        <v>0.003984746931671844</v>
      </c>
      <c r="AM32" s="226">
        <v>0.009640302902664048</v>
      </c>
      <c r="AN32" s="226">
        <v>0.00795361937684472</v>
      </c>
      <c r="AO32" s="199">
        <v>21</v>
      </c>
      <c r="AP32" s="314" t="s">
        <v>201</v>
      </c>
      <c r="AQ32" s="247">
        <v>0.009999638508278336</v>
      </c>
      <c r="AR32" s="226">
        <v>0.02041444409212791</v>
      </c>
      <c r="AS32" s="226">
        <v>0.0015647544701170028</v>
      </c>
      <c r="AT32" s="247" t="s">
        <v>4</v>
      </c>
      <c r="AU32" s="226">
        <v>0.000564279868577239</v>
      </c>
      <c r="AV32" s="226">
        <v>0.007218320673307187</v>
      </c>
      <c r="AW32" s="226">
        <v>0.05464828093164732</v>
      </c>
      <c r="AX32" s="226">
        <v>0.00808019113859147</v>
      </c>
      <c r="AY32" s="226">
        <v>0.01028087984756937</v>
      </c>
      <c r="AZ32" s="226">
        <v>0.01557671515790493</v>
      </c>
    </row>
    <row r="33" spans="1:52" ht="24" customHeight="1">
      <c r="A33" s="199">
        <v>22</v>
      </c>
      <c r="B33" s="314" t="s">
        <v>20</v>
      </c>
      <c r="C33" s="180">
        <v>0.08885818427541173</v>
      </c>
      <c r="D33" s="180">
        <v>0.028638902048348017</v>
      </c>
      <c r="E33" s="180">
        <v>0.008151812433939913</v>
      </c>
      <c r="F33" s="180">
        <v>0.04680702212662271</v>
      </c>
      <c r="G33" s="180">
        <v>0.05147999920700734</v>
      </c>
      <c r="H33" s="180">
        <v>0.08448715796862963</v>
      </c>
      <c r="I33" s="180">
        <v>0.06212317228011075</v>
      </c>
      <c r="J33" s="180">
        <v>0.01908708252532594</v>
      </c>
      <c r="K33" s="180">
        <v>0.017394878934166316</v>
      </c>
      <c r="L33" s="180">
        <v>0.053860295035248404</v>
      </c>
      <c r="M33" s="180">
        <v>0.02828602481699763</v>
      </c>
      <c r="N33" s="180">
        <v>0.0005358909211925223</v>
      </c>
      <c r="O33" s="199">
        <v>22</v>
      </c>
      <c r="P33" s="314" t="s">
        <v>20</v>
      </c>
      <c r="Q33" s="226">
        <v>0.016256205399775448</v>
      </c>
      <c r="R33" s="226">
        <v>0.0314267110592369</v>
      </c>
      <c r="S33" s="226">
        <v>0.036067093023527674</v>
      </c>
      <c r="T33" s="226">
        <v>0.029745935268855165</v>
      </c>
      <c r="U33" s="226">
        <v>0.036067093023527674</v>
      </c>
      <c r="V33" s="226">
        <v>0.029745935268855165</v>
      </c>
      <c r="W33" s="226">
        <v>0.018861408753007614</v>
      </c>
      <c r="X33" s="226">
        <v>0.033370707691819865</v>
      </c>
      <c r="Y33" s="226">
        <v>0.018250428858438035</v>
      </c>
      <c r="Z33" s="226">
        <v>0.03538455072044304</v>
      </c>
      <c r="AA33" s="226">
        <v>0.035865257364902564</v>
      </c>
      <c r="AB33" s="226">
        <v>0.05518188886105764</v>
      </c>
      <c r="AC33" s="199">
        <v>22</v>
      </c>
      <c r="AD33" s="314" t="s">
        <v>20</v>
      </c>
      <c r="AE33" s="226">
        <v>0.043714433130614495</v>
      </c>
      <c r="AF33" s="226">
        <v>0.01856175157860364</v>
      </c>
      <c r="AG33" s="226">
        <v>0.0004961642106285534</v>
      </c>
      <c r="AH33" s="226">
        <v>0.014673373236169508</v>
      </c>
      <c r="AI33" s="226">
        <v>0.030737683546815296</v>
      </c>
      <c r="AJ33" s="226">
        <v>0.01808490116762934</v>
      </c>
      <c r="AK33" s="226">
        <v>0.02556241461408528</v>
      </c>
      <c r="AL33" s="226">
        <v>0.01009241244766683</v>
      </c>
      <c r="AM33" s="226">
        <v>0.01427107026317919</v>
      </c>
      <c r="AN33" s="226">
        <v>0.018440557233914873</v>
      </c>
      <c r="AO33" s="199">
        <v>22</v>
      </c>
      <c r="AP33" s="314" t="s">
        <v>20</v>
      </c>
      <c r="AQ33" s="247">
        <v>0.042641465871909014</v>
      </c>
      <c r="AR33" s="226">
        <v>0.15749017640946802</v>
      </c>
      <c r="AS33" s="226">
        <v>0.0015395581134669595</v>
      </c>
      <c r="AT33" s="247" t="s">
        <v>4</v>
      </c>
      <c r="AU33" s="247">
        <v>0.0003588147082083503</v>
      </c>
      <c r="AV33" s="226">
        <v>0.003667667275390987</v>
      </c>
      <c r="AW33" s="226">
        <v>0.007098825404056533</v>
      </c>
      <c r="AX33" s="247">
        <v>0.0002999999981976569</v>
      </c>
      <c r="AY33" s="226">
        <v>0.049025226566612755</v>
      </c>
      <c r="AZ33" s="226">
        <v>0.08417618144086818</v>
      </c>
    </row>
    <row r="34" spans="1:52" ht="24" customHeight="1">
      <c r="A34" s="199">
        <v>23</v>
      </c>
      <c r="B34" s="314" t="s">
        <v>21</v>
      </c>
      <c r="C34" s="180">
        <v>0.0032715255737094705</v>
      </c>
      <c r="D34" s="180">
        <v>0.011596700157627683</v>
      </c>
      <c r="E34" s="180">
        <v>0.0023630028324304365</v>
      </c>
      <c r="F34" s="180">
        <v>0.019581963286811936</v>
      </c>
      <c r="G34" s="247" t="s">
        <v>4</v>
      </c>
      <c r="H34" s="180">
        <v>0.0004914069238481526</v>
      </c>
      <c r="I34" s="180">
        <v>0.002031544558136337</v>
      </c>
      <c r="J34" s="180">
        <v>0.00578480111546304</v>
      </c>
      <c r="K34" s="180">
        <v>0.005625401797419972</v>
      </c>
      <c r="L34" s="180">
        <v>0.005040166298386413</v>
      </c>
      <c r="M34" s="180">
        <v>0.002765166653640009</v>
      </c>
      <c r="N34" s="247">
        <v>5.2062636523121054E-05</v>
      </c>
      <c r="O34" s="199">
        <v>23</v>
      </c>
      <c r="P34" s="314" t="s">
        <v>21</v>
      </c>
      <c r="Q34" s="247">
        <v>0.00019749832035496442</v>
      </c>
      <c r="R34" s="226">
        <v>0.0010039530475641682</v>
      </c>
      <c r="S34" s="226">
        <v>0.06191979370804118</v>
      </c>
      <c r="T34" s="226">
        <v>0.002369486902627083</v>
      </c>
      <c r="U34" s="226">
        <v>0.06191979370804118</v>
      </c>
      <c r="V34" s="226">
        <v>0.002369486902627083</v>
      </c>
      <c r="W34" s="226">
        <v>0.012697351340047142</v>
      </c>
      <c r="X34" s="247">
        <v>0.00011494803510506344</v>
      </c>
      <c r="Y34" s="226">
        <v>0.0029912841182109843</v>
      </c>
      <c r="Z34" s="247">
        <v>0.0004239786323587004</v>
      </c>
      <c r="AA34" s="226">
        <v>0.008208211674866904</v>
      </c>
      <c r="AB34" s="180">
        <v>0.001035512507512067</v>
      </c>
      <c r="AC34" s="199">
        <v>23</v>
      </c>
      <c r="AD34" s="314" t="s">
        <v>21</v>
      </c>
      <c r="AE34" s="226">
        <v>0.002466638564445672</v>
      </c>
      <c r="AF34" s="226">
        <v>0.004174825579794483</v>
      </c>
      <c r="AG34" s="247">
        <v>0.00012564818056328322</v>
      </c>
      <c r="AH34" s="226">
        <v>0.0013315476663571769</v>
      </c>
      <c r="AI34" s="226">
        <v>0.0033314268928910473</v>
      </c>
      <c r="AJ34" s="247">
        <v>0.00039050237861375665</v>
      </c>
      <c r="AK34" s="226">
        <v>0.0018197087742067455</v>
      </c>
      <c r="AL34" s="226">
        <v>0.002062847212987335</v>
      </c>
      <c r="AM34" s="226">
        <v>0.0029779317452776843</v>
      </c>
      <c r="AN34" s="226">
        <v>0.004547756539305154</v>
      </c>
      <c r="AO34" s="199">
        <v>23</v>
      </c>
      <c r="AP34" s="314" t="s">
        <v>21</v>
      </c>
      <c r="AQ34" s="247">
        <v>0.0018862445808486097</v>
      </c>
      <c r="AR34" s="226">
        <v>0.0008419294398346667</v>
      </c>
      <c r="AS34" s="247" t="s">
        <v>4</v>
      </c>
      <c r="AT34" s="247" t="s">
        <v>4</v>
      </c>
      <c r="AU34" s="247" t="s">
        <v>4</v>
      </c>
      <c r="AV34" s="247">
        <v>0.0003742304218414966</v>
      </c>
      <c r="AW34" s="247" t="s">
        <v>4</v>
      </c>
      <c r="AX34" s="247" t="s">
        <v>4</v>
      </c>
      <c r="AY34" s="247" t="s">
        <v>4</v>
      </c>
      <c r="AZ34" s="226">
        <v>0.0016031048069683554</v>
      </c>
    </row>
    <row r="35" spans="1:52" s="15" customFormat="1" ht="24" customHeight="1">
      <c r="A35" s="199">
        <v>24</v>
      </c>
      <c r="B35" s="314" t="s">
        <v>22</v>
      </c>
      <c r="C35" s="180">
        <v>0.008273053971447559</v>
      </c>
      <c r="D35" s="180">
        <v>0.0023681352912284966</v>
      </c>
      <c r="E35" s="180">
        <v>0.008559428988823094</v>
      </c>
      <c r="F35" s="247">
        <v>1.4453468350554071E-05</v>
      </c>
      <c r="G35" s="247">
        <v>0.0005391725088027133</v>
      </c>
      <c r="H35" s="180">
        <v>0.038220190447494376</v>
      </c>
      <c r="I35" s="180">
        <v>0.009733732231174465</v>
      </c>
      <c r="J35" s="180">
        <v>0.000930683098213746</v>
      </c>
      <c r="K35" s="180">
        <v>0.005194088801557302</v>
      </c>
      <c r="L35" s="180">
        <v>0.01368050219590765</v>
      </c>
      <c r="M35" s="180">
        <v>0.004232293746218647</v>
      </c>
      <c r="N35" s="247">
        <v>0.00013690674176861426</v>
      </c>
      <c r="O35" s="199">
        <v>24</v>
      </c>
      <c r="P35" s="314" t="s">
        <v>22</v>
      </c>
      <c r="Q35" s="247">
        <v>0.00014049874485535545</v>
      </c>
      <c r="R35" s="247">
        <v>0.002427997153522041</v>
      </c>
      <c r="S35" s="247" t="s">
        <v>4</v>
      </c>
      <c r="T35" s="226">
        <v>0.0035787906232597456</v>
      </c>
      <c r="U35" s="247" t="s">
        <v>4</v>
      </c>
      <c r="V35" s="226">
        <v>0.0035787906232597456</v>
      </c>
      <c r="W35" s="247">
        <v>6.867739422292973E-06</v>
      </c>
      <c r="X35" s="226">
        <v>0.003870838295777283</v>
      </c>
      <c r="Y35" s="226">
        <v>0.006504453450507323</v>
      </c>
      <c r="Z35" s="226">
        <v>0.011914279244313509</v>
      </c>
      <c r="AA35" s="226">
        <v>0.004801301410743639</v>
      </c>
      <c r="AB35" s="226">
        <v>0.036254363028095433</v>
      </c>
      <c r="AC35" s="199">
        <v>24</v>
      </c>
      <c r="AD35" s="314" t="s">
        <v>22</v>
      </c>
      <c r="AE35" s="226">
        <v>0.0031736130221405143</v>
      </c>
      <c r="AF35" s="226">
        <v>0.0046492535739732395</v>
      </c>
      <c r="AG35" s="226">
        <v>0.0017653424929600463</v>
      </c>
      <c r="AH35" s="226">
        <v>0.007295346318626222</v>
      </c>
      <c r="AI35" s="226">
        <v>0.023709053878511265</v>
      </c>
      <c r="AJ35" s="226">
        <v>0.0074654154873701</v>
      </c>
      <c r="AK35" s="226">
        <v>0.00836303166726657</v>
      </c>
      <c r="AL35" s="226">
        <v>0.006139159132701747</v>
      </c>
      <c r="AM35" s="180">
        <v>0.0010835638947326361</v>
      </c>
      <c r="AN35" s="226">
        <v>0.010597598717689683</v>
      </c>
      <c r="AO35" s="199">
        <v>24</v>
      </c>
      <c r="AP35" s="314" t="s">
        <v>22</v>
      </c>
      <c r="AQ35" s="247">
        <v>0.008732266303621169</v>
      </c>
      <c r="AR35" s="226">
        <v>0.03241040513895854</v>
      </c>
      <c r="AS35" s="247" t="s">
        <v>4</v>
      </c>
      <c r="AT35" s="247" t="s">
        <v>4</v>
      </c>
      <c r="AU35" s="247" t="s">
        <v>4</v>
      </c>
      <c r="AV35" s="180">
        <v>0.0036702310713425355</v>
      </c>
      <c r="AW35" s="247">
        <v>0.006081996385595515</v>
      </c>
      <c r="AX35" s="247" t="s">
        <v>4</v>
      </c>
      <c r="AY35" s="247">
        <v>2.1025629175936926E-05</v>
      </c>
      <c r="AZ35" s="226">
        <v>0.0164248350759706</v>
      </c>
    </row>
    <row r="36" spans="1:52" ht="24.75" customHeight="1">
      <c r="A36" s="199">
        <v>25</v>
      </c>
      <c r="B36" s="314" t="s">
        <v>23</v>
      </c>
      <c r="C36" s="180">
        <v>0.030404298059731615</v>
      </c>
      <c r="D36" s="180">
        <v>0.029145882075701148</v>
      </c>
      <c r="E36" s="180">
        <v>0.08631599876035467</v>
      </c>
      <c r="F36" s="180">
        <v>0.20637761541820562</v>
      </c>
      <c r="G36" s="180">
        <v>0.08161718135244352</v>
      </c>
      <c r="H36" s="180">
        <v>0.060879620327663725</v>
      </c>
      <c r="I36" s="180">
        <v>0.09163117593920665</v>
      </c>
      <c r="J36" s="180">
        <v>0.06640858932527581</v>
      </c>
      <c r="K36" s="180">
        <v>0.04418483027269521</v>
      </c>
      <c r="L36" s="180">
        <v>0.07126134985559517</v>
      </c>
      <c r="M36" s="180">
        <v>0.07777900909390943</v>
      </c>
      <c r="N36" s="180">
        <v>0.011767142472521324</v>
      </c>
      <c r="O36" s="199">
        <v>25</v>
      </c>
      <c r="P36" s="314" t="s">
        <v>23</v>
      </c>
      <c r="Q36" s="226">
        <v>0.021972485305049187</v>
      </c>
      <c r="R36" s="226">
        <v>0.04185126798839793</v>
      </c>
      <c r="S36" s="226">
        <v>0.3247266946710748</v>
      </c>
      <c r="T36" s="226">
        <v>0.26250827962347234</v>
      </c>
      <c r="U36" s="226">
        <v>0.3247266946710748</v>
      </c>
      <c r="V36" s="226">
        <v>0.26250827962347234</v>
      </c>
      <c r="W36" s="226">
        <v>0.02129942106605682</v>
      </c>
      <c r="X36" s="226">
        <v>0.05546628312404387</v>
      </c>
      <c r="Y36" s="226">
        <v>0.05165133821988429</v>
      </c>
      <c r="Z36" s="226">
        <v>0.032867912215244</v>
      </c>
      <c r="AA36" s="226">
        <v>0.062350595018619524</v>
      </c>
      <c r="AB36" s="226">
        <v>0.03772620366998159</v>
      </c>
      <c r="AC36" s="199">
        <v>25</v>
      </c>
      <c r="AD36" s="314" t="s">
        <v>23</v>
      </c>
      <c r="AE36" s="226">
        <v>0.07385974564808777</v>
      </c>
      <c r="AF36" s="226">
        <v>0.019093956313835123</v>
      </c>
      <c r="AG36" s="226">
        <v>0.0011596505656432273</v>
      </c>
      <c r="AH36" s="226">
        <v>0.028044233389060206</v>
      </c>
      <c r="AI36" s="226">
        <v>0.02592266743857772</v>
      </c>
      <c r="AJ36" s="226">
        <v>0.013850672650773568</v>
      </c>
      <c r="AK36" s="226">
        <v>0.03361281257170917</v>
      </c>
      <c r="AL36" s="226">
        <v>0.02789137196059866</v>
      </c>
      <c r="AM36" s="226">
        <v>0.05957069966853475</v>
      </c>
      <c r="AN36" s="226">
        <v>0.018411040186397408</v>
      </c>
      <c r="AO36" s="199">
        <v>25</v>
      </c>
      <c r="AP36" s="314" t="s">
        <v>23</v>
      </c>
      <c r="AQ36" s="247">
        <v>0.038346115428894885</v>
      </c>
      <c r="AR36" s="226">
        <v>0.049063360877354925</v>
      </c>
      <c r="AS36" s="226">
        <v>0.00036699232015325434</v>
      </c>
      <c r="AT36" s="247" t="s">
        <v>4</v>
      </c>
      <c r="AU36" s="180">
        <v>0.011677198491295233</v>
      </c>
      <c r="AV36" s="226">
        <v>0.035140243787647074</v>
      </c>
      <c r="AW36" s="226">
        <v>0.004926824798901954</v>
      </c>
      <c r="AX36" s="247">
        <v>0.0053394584676808325</v>
      </c>
      <c r="AY36" s="226">
        <v>0.06058256192102469</v>
      </c>
      <c r="AZ36" s="226">
        <v>0.0531930460803173</v>
      </c>
    </row>
    <row r="37" spans="1:52" s="15" customFormat="1" ht="12">
      <c r="A37" s="199">
        <v>26</v>
      </c>
      <c r="B37" s="313" t="s">
        <v>24</v>
      </c>
      <c r="C37" s="180">
        <v>0.0006387666371146708</v>
      </c>
      <c r="D37" s="180">
        <v>0.006347571049784475</v>
      </c>
      <c r="E37" s="180">
        <v>0.003696337988832864</v>
      </c>
      <c r="F37" s="180">
        <v>0.004262281968302493</v>
      </c>
      <c r="G37" s="180">
        <v>0.00397201293247035</v>
      </c>
      <c r="H37" s="180">
        <v>0.026730920687157458</v>
      </c>
      <c r="I37" s="180">
        <v>0.021752902368590746</v>
      </c>
      <c r="J37" s="180">
        <v>0.0013138862954924506</v>
      </c>
      <c r="K37" s="180">
        <v>0.00962194932280278</v>
      </c>
      <c r="L37" s="180">
        <v>0.027635546184461672</v>
      </c>
      <c r="M37" s="180">
        <v>0.06173185263298996</v>
      </c>
      <c r="N37" s="247">
        <v>1.4231065142112661E-05</v>
      </c>
      <c r="O37" s="199">
        <v>26</v>
      </c>
      <c r="P37" s="313" t="s">
        <v>24</v>
      </c>
      <c r="Q37" s="226">
        <v>0.0010317170150381317</v>
      </c>
      <c r="R37" s="226">
        <v>0.002651391750884569</v>
      </c>
      <c r="S37" s="226">
        <v>0.01943897518313583</v>
      </c>
      <c r="T37" s="226">
        <v>0.004264617834513652</v>
      </c>
      <c r="U37" s="226">
        <v>0.01943897518313583</v>
      </c>
      <c r="V37" s="226">
        <v>0.004264617834513652</v>
      </c>
      <c r="W37" s="226">
        <v>0.003993494970416303</v>
      </c>
      <c r="X37" s="226">
        <v>0.018062318597149168</v>
      </c>
      <c r="Y37" s="226">
        <v>0.018752476999985952</v>
      </c>
      <c r="Z37" s="226">
        <v>0.007831918628923804</v>
      </c>
      <c r="AA37" s="226">
        <v>0.0028848811086195124</v>
      </c>
      <c r="AB37" s="226">
        <v>0.012046767714894326</v>
      </c>
      <c r="AC37" s="199">
        <v>26</v>
      </c>
      <c r="AD37" s="313" t="s">
        <v>24</v>
      </c>
      <c r="AE37" s="226">
        <v>0.009225568347395314</v>
      </c>
      <c r="AF37" s="226">
        <v>0.07449919566828311</v>
      </c>
      <c r="AG37" s="226">
        <v>0.0011349853235151062</v>
      </c>
      <c r="AH37" s="226">
        <v>0.05628810440670858</v>
      </c>
      <c r="AI37" s="226">
        <v>0.05167782244947464</v>
      </c>
      <c r="AJ37" s="226">
        <v>0.0021053120719692056</v>
      </c>
      <c r="AK37" s="226">
        <v>0.00486406557745058</v>
      </c>
      <c r="AL37" s="226">
        <v>0.08952299417389303</v>
      </c>
      <c r="AM37" s="226">
        <v>0.020384187043109847</v>
      </c>
      <c r="AN37" s="226">
        <v>0.0319878332395134</v>
      </c>
      <c r="AO37" s="199">
        <v>26</v>
      </c>
      <c r="AP37" s="313" t="s">
        <v>24</v>
      </c>
      <c r="AQ37" s="247">
        <v>0.01525485653714168</v>
      </c>
      <c r="AR37" s="226">
        <v>0.032004639911823854</v>
      </c>
      <c r="AS37" s="247" t="s">
        <v>4</v>
      </c>
      <c r="AT37" s="247" t="s">
        <v>4</v>
      </c>
      <c r="AU37" s="247">
        <v>0.0029090186990807228</v>
      </c>
      <c r="AV37" s="226">
        <v>0.03579638973713939</v>
      </c>
      <c r="AW37" s="226">
        <v>0.01360804599809334</v>
      </c>
      <c r="AX37" s="247" t="s">
        <v>4</v>
      </c>
      <c r="AY37" s="226">
        <v>0.018597669523146492</v>
      </c>
      <c r="AZ37" s="226">
        <v>0.02678383150222966</v>
      </c>
    </row>
    <row r="38" spans="1:52" ht="12.75" customHeight="1">
      <c r="A38" s="199">
        <v>27</v>
      </c>
      <c r="B38" s="314" t="s">
        <v>25</v>
      </c>
      <c r="C38" s="247">
        <v>3.973207295193023E-05</v>
      </c>
      <c r="D38" s="247">
        <v>0.0005605500847288015</v>
      </c>
      <c r="E38" s="247">
        <v>0.00028535466216703966</v>
      </c>
      <c r="F38" s="180">
        <v>0.00410758009713613</v>
      </c>
      <c r="G38" s="180">
        <v>0.0027341760970021854</v>
      </c>
      <c r="H38" s="180">
        <v>0.009189424923636723</v>
      </c>
      <c r="I38" s="180">
        <v>0.0005759167252299562</v>
      </c>
      <c r="J38" s="180">
        <v>0.0014414308373352112</v>
      </c>
      <c r="K38" s="180">
        <v>0.00815183769105649</v>
      </c>
      <c r="L38" s="180">
        <v>0.012319659099495315</v>
      </c>
      <c r="M38" s="180">
        <v>0.001232390078270003</v>
      </c>
      <c r="N38" s="247">
        <v>1.1020613139727822E-05</v>
      </c>
      <c r="O38" s="199">
        <v>27</v>
      </c>
      <c r="P38" s="314" t="s">
        <v>25</v>
      </c>
      <c r="Q38" s="247">
        <v>0.0009987089844353352</v>
      </c>
      <c r="R38" s="226">
        <v>0.0041041316419120994</v>
      </c>
      <c r="S38" s="226">
        <v>0.057806002926505236</v>
      </c>
      <c r="T38" s="226">
        <v>0.0008387410575095737</v>
      </c>
      <c r="U38" s="226">
        <v>0.057806002926505236</v>
      </c>
      <c r="V38" s="226">
        <v>0.0008387410575095737</v>
      </c>
      <c r="W38" s="226">
        <v>0.005301572424821883</v>
      </c>
      <c r="X38" s="247">
        <v>1.978787813249816E-05</v>
      </c>
      <c r="Y38" s="226">
        <v>0.004733884120139101</v>
      </c>
      <c r="Z38" s="226">
        <v>0.0012455468160624478</v>
      </c>
      <c r="AA38" s="226">
        <v>0.014210133604299319</v>
      </c>
      <c r="AB38" s="226">
        <v>0.007911689478864158</v>
      </c>
      <c r="AC38" s="199">
        <v>27</v>
      </c>
      <c r="AD38" s="314" t="s">
        <v>25</v>
      </c>
      <c r="AE38" s="226">
        <v>0.00757821165325944</v>
      </c>
      <c r="AF38" s="226">
        <v>0.0036212610978239904</v>
      </c>
      <c r="AG38" s="226">
        <v>0.8805624614733131</v>
      </c>
      <c r="AH38" s="226">
        <v>0.0012037982940144025</v>
      </c>
      <c r="AI38" s="226">
        <v>0.00295268536216889</v>
      </c>
      <c r="AJ38" s="226">
        <v>0.002280021830547201</v>
      </c>
      <c r="AK38" s="247">
        <v>0</v>
      </c>
      <c r="AL38" s="226">
        <v>0.01580009437419612</v>
      </c>
      <c r="AM38" s="226">
        <v>0.01782683065519994</v>
      </c>
      <c r="AN38" s="226">
        <v>0.004296574401336546</v>
      </c>
      <c r="AO38" s="199">
        <v>27</v>
      </c>
      <c r="AP38" s="314" t="s">
        <v>25</v>
      </c>
      <c r="AQ38" s="247">
        <v>0.023709147624854116</v>
      </c>
      <c r="AR38" s="226">
        <v>0.0022664518937684053</v>
      </c>
      <c r="AS38" s="247" t="s">
        <v>4</v>
      </c>
      <c r="AT38" s="247" t="s">
        <v>4</v>
      </c>
      <c r="AU38" s="180" t="s">
        <v>4</v>
      </c>
      <c r="AV38" s="226">
        <v>0.004537113608684324</v>
      </c>
      <c r="AW38" s="226">
        <v>-0.0023957178222299104</v>
      </c>
      <c r="AX38" s="247" t="s">
        <v>4</v>
      </c>
      <c r="AY38" s="226">
        <v>0.0065167432818069295</v>
      </c>
      <c r="AZ38" s="226">
        <v>0.018354551510379014</v>
      </c>
    </row>
    <row r="39" spans="1:52" ht="48.75" customHeight="1">
      <c r="A39" s="199">
        <v>28</v>
      </c>
      <c r="B39" s="314" t="s">
        <v>242</v>
      </c>
      <c r="C39" s="180">
        <v>0.0008639888193927336</v>
      </c>
      <c r="D39" s="180">
        <v>0.2678475229480727</v>
      </c>
      <c r="E39" s="180">
        <v>0.16800547024891918</v>
      </c>
      <c r="F39" s="247" t="s">
        <v>4</v>
      </c>
      <c r="G39" s="180">
        <v>0.03582751571306501</v>
      </c>
      <c r="H39" s="180">
        <v>0.029107296833874648</v>
      </c>
      <c r="I39" s="180">
        <v>0.038604833637872225</v>
      </c>
      <c r="J39" s="180">
        <v>0.009519159880721587</v>
      </c>
      <c r="K39" s="180">
        <v>0.18970163701100343</v>
      </c>
      <c r="L39" s="180">
        <v>0.018580258486528046</v>
      </c>
      <c r="M39" s="180">
        <v>0.04958940665583119</v>
      </c>
      <c r="N39" s="180">
        <v>0.0010896931633449165</v>
      </c>
      <c r="O39" s="199">
        <v>28</v>
      </c>
      <c r="P39" s="314" t="s">
        <v>242</v>
      </c>
      <c r="Q39" s="247">
        <v>0.0028802104637106994</v>
      </c>
      <c r="R39" s="180" t="s">
        <v>4</v>
      </c>
      <c r="S39" s="226">
        <v>0.10529549436680742</v>
      </c>
      <c r="T39" s="247" t="s">
        <v>4</v>
      </c>
      <c r="U39" s="226">
        <v>0.10529549436680742</v>
      </c>
      <c r="V39" s="247" t="s">
        <v>4</v>
      </c>
      <c r="W39" s="226">
        <v>0.04168177087697777</v>
      </c>
      <c r="X39" s="226">
        <v>0.005664232282542508</v>
      </c>
      <c r="Y39" s="226">
        <v>0.04050217089526896</v>
      </c>
      <c r="Z39" s="226">
        <v>0.014103117301824461</v>
      </c>
      <c r="AA39" s="226">
        <v>0.012724857543578615</v>
      </c>
      <c r="AB39" s="226">
        <v>0.06322470275809972</v>
      </c>
      <c r="AC39" s="199">
        <v>28</v>
      </c>
      <c r="AD39" s="314" t="s">
        <v>242</v>
      </c>
      <c r="AE39" s="226">
        <v>0.049479898349594605</v>
      </c>
      <c r="AF39" s="180">
        <v>0.009373484677974235</v>
      </c>
      <c r="AG39" s="180" t="s">
        <v>4</v>
      </c>
      <c r="AH39" s="226">
        <v>0.08745250582427767</v>
      </c>
      <c r="AI39" s="180">
        <v>0.0024410743652214222</v>
      </c>
      <c r="AJ39" s="226">
        <v>0.017409374996070856</v>
      </c>
      <c r="AK39" s="226">
        <v>0.04245790185577314</v>
      </c>
      <c r="AL39" s="226">
        <v>0.06629823024611525</v>
      </c>
      <c r="AM39" s="226">
        <v>0.1670977991041258</v>
      </c>
      <c r="AN39" s="226">
        <v>0.001871522049382867</v>
      </c>
      <c r="AO39" s="199">
        <v>28</v>
      </c>
      <c r="AP39" s="314" t="s">
        <v>242</v>
      </c>
      <c r="AQ39" s="247">
        <v>0.01812832890815996</v>
      </c>
      <c r="AR39" s="226">
        <v>0.029374533281976412</v>
      </c>
      <c r="AS39" s="247">
        <v>0.10022078867587404</v>
      </c>
      <c r="AT39" s="226">
        <v>0.009805009943793687</v>
      </c>
      <c r="AU39" s="226">
        <v>0.07484700972148009</v>
      </c>
      <c r="AV39" s="226">
        <v>0.008642235298822682</v>
      </c>
      <c r="AW39" s="247">
        <v>0.044820869586818635</v>
      </c>
      <c r="AX39" s="247" t="s">
        <v>4</v>
      </c>
      <c r="AY39" s="247" t="s">
        <v>4</v>
      </c>
      <c r="AZ39" s="226">
        <v>0.025753594703680924</v>
      </c>
    </row>
    <row r="40" spans="1:52" ht="24.75" customHeight="1">
      <c r="A40" s="199">
        <v>29</v>
      </c>
      <c r="B40" s="315" t="s">
        <v>27</v>
      </c>
      <c r="C40" s="247" t="s">
        <v>4</v>
      </c>
      <c r="D40" s="247" t="s">
        <v>4</v>
      </c>
      <c r="E40" s="247" t="s">
        <v>4</v>
      </c>
      <c r="F40" s="247" t="s">
        <v>4</v>
      </c>
      <c r="G40" s="247" t="s">
        <v>4</v>
      </c>
      <c r="H40" s="247" t="s">
        <v>4</v>
      </c>
      <c r="I40" s="247" t="s">
        <v>4</v>
      </c>
      <c r="J40" s="247" t="s">
        <v>4</v>
      </c>
      <c r="K40" s="247" t="s">
        <v>4</v>
      </c>
      <c r="L40" s="247" t="s">
        <v>4</v>
      </c>
      <c r="M40" s="180">
        <v>0.007545291128481594</v>
      </c>
      <c r="N40" s="180" t="s">
        <v>4</v>
      </c>
      <c r="O40" s="199">
        <v>29</v>
      </c>
      <c r="P40" s="315" t="s">
        <v>27</v>
      </c>
      <c r="Q40" s="247" t="s">
        <v>4</v>
      </c>
      <c r="R40" s="247" t="s">
        <v>4</v>
      </c>
      <c r="S40" s="180" t="s">
        <v>4</v>
      </c>
      <c r="T40" s="247" t="s">
        <v>4</v>
      </c>
      <c r="U40" s="247" t="s">
        <v>4</v>
      </c>
      <c r="V40" s="247" t="s">
        <v>4</v>
      </c>
      <c r="W40" s="247" t="s">
        <v>4</v>
      </c>
      <c r="X40" s="247" t="s">
        <v>4</v>
      </c>
      <c r="Y40" s="247" t="s">
        <v>4</v>
      </c>
      <c r="Z40" s="247" t="s">
        <v>4</v>
      </c>
      <c r="AA40" s="247" t="s">
        <v>4</v>
      </c>
      <c r="AB40" s="226">
        <v>0.0008014911218380683</v>
      </c>
      <c r="AC40" s="199">
        <v>29</v>
      </c>
      <c r="AD40" s="315" t="s">
        <v>27</v>
      </c>
      <c r="AE40" s="247">
        <v>5.342256250729181E-06</v>
      </c>
      <c r="AF40" s="247">
        <v>0.00011576791810852328</v>
      </c>
      <c r="AG40" s="247" t="s">
        <v>4</v>
      </c>
      <c r="AH40" s="226">
        <v>0.005130628868837851</v>
      </c>
      <c r="AI40" s="226">
        <v>0.0029842402807687047</v>
      </c>
      <c r="AJ40" s="247" t="s">
        <v>4</v>
      </c>
      <c r="AK40" s="247" t="s">
        <v>4</v>
      </c>
      <c r="AL40" s="247" t="s">
        <v>4</v>
      </c>
      <c r="AM40" s="247">
        <v>1.7764408033617407E-05</v>
      </c>
      <c r="AN40" s="226">
        <v>0.0018348334223346927</v>
      </c>
      <c r="AO40" s="199">
        <v>29</v>
      </c>
      <c r="AP40" s="315" t="s">
        <v>27</v>
      </c>
      <c r="AQ40" s="247">
        <v>0.0004904397895260542</v>
      </c>
      <c r="AR40" s="247">
        <v>0.00045168447065960015</v>
      </c>
      <c r="AS40" s="247" t="s">
        <v>4</v>
      </c>
      <c r="AT40" s="247" t="s">
        <v>4</v>
      </c>
      <c r="AU40" s="226">
        <v>0.8238775217832284</v>
      </c>
      <c r="AV40" s="226">
        <v>0.014158740702928852</v>
      </c>
      <c r="AW40" s="180">
        <v>-0.0006434213579703189</v>
      </c>
      <c r="AX40" s="247" t="s">
        <v>4</v>
      </c>
      <c r="AY40" s="226">
        <v>0.18987045134483904</v>
      </c>
      <c r="AZ40" s="226">
        <v>0.049565891674651266</v>
      </c>
    </row>
    <row r="41" spans="1:52" s="15" customFormat="1" ht="12">
      <c r="A41" s="199">
        <v>30</v>
      </c>
      <c r="B41" s="315" t="s">
        <v>28</v>
      </c>
      <c r="C41" s="247" t="s">
        <v>4</v>
      </c>
      <c r="D41" s="247" t="s">
        <v>4</v>
      </c>
      <c r="E41" s="247" t="s">
        <v>4</v>
      </c>
      <c r="F41" s="247" t="s">
        <v>4</v>
      </c>
      <c r="G41" s="247" t="s">
        <v>4</v>
      </c>
      <c r="H41" s="180">
        <v>0.0017537519309006027</v>
      </c>
      <c r="I41" s="247" t="s">
        <v>4</v>
      </c>
      <c r="J41" s="247" t="s">
        <v>4</v>
      </c>
      <c r="K41" s="247" t="s">
        <v>4</v>
      </c>
      <c r="L41" s="180">
        <v>0.0008510785788918195</v>
      </c>
      <c r="M41" s="247" t="s">
        <v>4</v>
      </c>
      <c r="N41" s="180" t="s">
        <v>4</v>
      </c>
      <c r="O41" s="199">
        <v>30</v>
      </c>
      <c r="P41" s="315" t="s">
        <v>28</v>
      </c>
      <c r="Q41" s="247">
        <v>6.769645895833292E-05</v>
      </c>
      <c r="R41" s="226">
        <v>0.002469979737995258</v>
      </c>
      <c r="S41" s="180" t="s">
        <v>4</v>
      </c>
      <c r="T41" s="180" t="s">
        <v>4</v>
      </c>
      <c r="U41" s="247" t="s">
        <v>4</v>
      </c>
      <c r="V41" s="247" t="s">
        <v>4</v>
      </c>
      <c r="W41" s="247" t="s">
        <v>4</v>
      </c>
      <c r="X41" s="247">
        <v>8.969949904065403E-05</v>
      </c>
      <c r="Y41" s="247">
        <v>0.00019416393774207737</v>
      </c>
      <c r="Z41" s="247">
        <v>0.00046523535814590615</v>
      </c>
      <c r="AA41" s="247" t="s">
        <v>4</v>
      </c>
      <c r="AB41" s="247">
        <v>0.0005953352254712605</v>
      </c>
      <c r="AC41" s="199">
        <v>30</v>
      </c>
      <c r="AD41" s="315" t="s">
        <v>28</v>
      </c>
      <c r="AE41" s="247">
        <v>0.00030341794907992717</v>
      </c>
      <c r="AF41" s="226">
        <v>0.0008230611885422099</v>
      </c>
      <c r="AG41" s="247">
        <v>0.00020098587229780242</v>
      </c>
      <c r="AH41" s="226">
        <v>0.0024015841629271683</v>
      </c>
      <c r="AI41" s="226">
        <v>0.0032339878276262724</v>
      </c>
      <c r="AJ41" s="226">
        <v>0.010065926992318073</v>
      </c>
      <c r="AK41" s="226">
        <v>0.0017721245454138917</v>
      </c>
      <c r="AL41" s="226">
        <v>0.0008767813305247186</v>
      </c>
      <c r="AM41" s="226">
        <v>0.006690895341634181</v>
      </c>
      <c r="AN41" s="226">
        <v>0.001058467246203811</v>
      </c>
      <c r="AO41" s="199">
        <v>30</v>
      </c>
      <c r="AP41" s="315" t="s">
        <v>28</v>
      </c>
      <c r="AQ41" s="247">
        <v>0.0009345608097873078</v>
      </c>
      <c r="AR41" s="226">
        <v>0.005199447981563997</v>
      </c>
      <c r="AS41" s="247">
        <v>0.1711679604726932</v>
      </c>
      <c r="AT41" s="226">
        <v>0.60326726766537</v>
      </c>
      <c r="AU41" s="247" t="s">
        <v>4</v>
      </c>
      <c r="AV41" s="226">
        <v>0.015432319519662728</v>
      </c>
      <c r="AW41" s="247">
        <v>0.000573350631499845</v>
      </c>
      <c r="AX41" s="247" t="s">
        <v>4</v>
      </c>
      <c r="AY41" s="247" t="s">
        <v>4</v>
      </c>
      <c r="AZ41" s="226">
        <v>0.02361827897256169</v>
      </c>
    </row>
    <row r="42" spans="1:52" ht="24.75" customHeight="1">
      <c r="A42" s="199">
        <v>31</v>
      </c>
      <c r="B42" s="315" t="s">
        <v>29</v>
      </c>
      <c r="C42" s="247">
        <v>5.065026790979736E-07</v>
      </c>
      <c r="D42" s="247">
        <v>0.0005276948137981545</v>
      </c>
      <c r="E42" s="247">
        <v>0.0003273919559898359</v>
      </c>
      <c r="F42" s="247" t="s">
        <v>4</v>
      </c>
      <c r="G42" s="247" t="s">
        <v>4</v>
      </c>
      <c r="H42" s="247">
        <v>0.0003047710585892931</v>
      </c>
      <c r="I42" s="247">
        <v>0.0003651037660120759</v>
      </c>
      <c r="J42" s="247" t="s">
        <v>4</v>
      </c>
      <c r="K42" s="180">
        <v>0.0006061956848985939</v>
      </c>
      <c r="L42" s="180">
        <v>0.0009302640496174181</v>
      </c>
      <c r="M42" s="247">
        <v>0.0002598267275348101</v>
      </c>
      <c r="N42" s="180" t="s">
        <v>4</v>
      </c>
      <c r="O42" s="199">
        <v>31</v>
      </c>
      <c r="P42" s="315" t="s">
        <v>29</v>
      </c>
      <c r="Q42" s="247" t="s">
        <v>4</v>
      </c>
      <c r="R42" s="247">
        <v>0.0004451675629701347</v>
      </c>
      <c r="S42" s="180" t="s">
        <v>4</v>
      </c>
      <c r="T42" s="247" t="s">
        <v>4</v>
      </c>
      <c r="U42" s="247" t="s">
        <v>4</v>
      </c>
      <c r="V42" s="247" t="s">
        <v>4</v>
      </c>
      <c r="W42" s="247">
        <v>0.00048059880420253605</v>
      </c>
      <c r="X42" s="247">
        <v>0.00020012228453121392</v>
      </c>
      <c r="Y42" s="247">
        <v>0.00019475150665193807</v>
      </c>
      <c r="Z42" s="247">
        <v>3.5968443647693044E-05</v>
      </c>
      <c r="AA42" s="180">
        <v>0.0012450181725576894</v>
      </c>
      <c r="AB42" s="247">
        <v>0.00022817422373056236</v>
      </c>
      <c r="AC42" s="199">
        <v>31</v>
      </c>
      <c r="AD42" s="315" t="s">
        <v>29</v>
      </c>
      <c r="AE42" s="247">
        <v>0.00015483768366196329</v>
      </c>
      <c r="AF42" s="247" t="s">
        <v>4</v>
      </c>
      <c r="AG42" s="247">
        <v>9.59971835212938E-06</v>
      </c>
      <c r="AH42" s="247">
        <v>0.00022941444888101357</v>
      </c>
      <c r="AI42" s="226">
        <v>0.0024859368066173565</v>
      </c>
      <c r="AJ42" s="180">
        <v>0.007297288799764177</v>
      </c>
      <c r="AK42" s="226">
        <v>0.005864538550096927</v>
      </c>
      <c r="AL42" s="226">
        <v>0.0014184429048984064</v>
      </c>
      <c r="AM42" s="226">
        <v>0.002059504196322204</v>
      </c>
      <c r="AN42" s="226">
        <v>0.0038220131710013537</v>
      </c>
      <c r="AO42" s="199">
        <v>31</v>
      </c>
      <c r="AP42" s="315" t="s">
        <v>29</v>
      </c>
      <c r="AQ42" s="247">
        <v>0.0006116849591560617</v>
      </c>
      <c r="AR42" s="226">
        <v>0.005133608776138572</v>
      </c>
      <c r="AS42" s="247">
        <v>0.0235433062104252</v>
      </c>
      <c r="AT42" s="226">
        <v>0.34066770340219066</v>
      </c>
      <c r="AU42" s="226">
        <v>0.004967385504229065</v>
      </c>
      <c r="AV42" s="226">
        <v>0.0070171835553585644</v>
      </c>
      <c r="AW42" s="247">
        <v>-6.49238835786896E-05</v>
      </c>
      <c r="AX42" s="247" t="s">
        <v>4</v>
      </c>
      <c r="AY42" s="247" t="s">
        <v>4</v>
      </c>
      <c r="AZ42" s="226">
        <v>0.013693486366396706</v>
      </c>
    </row>
    <row r="43" spans="1:52" ht="12">
      <c r="A43" s="199">
        <v>32</v>
      </c>
      <c r="B43" s="315" t="s">
        <v>30</v>
      </c>
      <c r="C43" s="247">
        <v>5.1238405805438E-07</v>
      </c>
      <c r="D43" s="247">
        <v>0.00022242594599044532</v>
      </c>
      <c r="E43" s="247">
        <v>0.0001471971321131691</v>
      </c>
      <c r="F43" s="247" t="s">
        <v>4</v>
      </c>
      <c r="G43" s="247" t="s">
        <v>4</v>
      </c>
      <c r="H43" s="180">
        <v>0.0003652803045313135</v>
      </c>
      <c r="I43" s="247">
        <v>0.0003211680496732595</v>
      </c>
      <c r="J43" s="180">
        <v>0.005510992357365196</v>
      </c>
      <c r="K43" s="180">
        <v>0.0012264693468415607</v>
      </c>
      <c r="L43" s="247">
        <v>0.00016607047706763587</v>
      </c>
      <c r="M43" s="247">
        <v>9.780233255020006E-05</v>
      </c>
      <c r="N43" s="180" t="s">
        <v>4</v>
      </c>
      <c r="O43" s="199">
        <v>32</v>
      </c>
      <c r="P43" s="315" t="s">
        <v>30</v>
      </c>
      <c r="Q43" s="247">
        <v>0.00020606931347556955</v>
      </c>
      <c r="R43" s="247">
        <v>0.001253110912887692</v>
      </c>
      <c r="S43" s="180" t="s">
        <v>4</v>
      </c>
      <c r="T43" s="226">
        <v>0.000525367453341767</v>
      </c>
      <c r="U43" s="247" t="s">
        <v>4</v>
      </c>
      <c r="V43" s="247">
        <v>0.000525367453341767</v>
      </c>
      <c r="W43" s="226">
        <v>0.004436386970432829</v>
      </c>
      <c r="X43" s="247">
        <v>0.00015311046030870148</v>
      </c>
      <c r="Y43" s="247" t="s">
        <v>4</v>
      </c>
      <c r="Z43" s="247" t="s">
        <v>4</v>
      </c>
      <c r="AA43" s="226">
        <v>0.0230232030667545</v>
      </c>
      <c r="AB43" s="226">
        <v>0.0009282060398029892</v>
      </c>
      <c r="AC43" s="199">
        <v>32</v>
      </c>
      <c r="AD43" s="315" t="s">
        <v>30</v>
      </c>
      <c r="AE43" s="226">
        <v>0.0009641192414360495</v>
      </c>
      <c r="AF43" s="226">
        <v>0.0011926023574770404</v>
      </c>
      <c r="AG43" s="247">
        <v>5.3411532981653394E-05</v>
      </c>
      <c r="AH43" s="226">
        <v>0.0003826156589489482</v>
      </c>
      <c r="AI43" s="226">
        <v>0.001399693973926833</v>
      </c>
      <c r="AJ43" s="226">
        <v>0.002543990315550198</v>
      </c>
      <c r="AK43" s="226">
        <v>0.000437701962903646</v>
      </c>
      <c r="AL43" s="226">
        <v>0.00634231766743819</v>
      </c>
      <c r="AM43" s="226">
        <v>0.0029275623850199472</v>
      </c>
      <c r="AN43" s="226">
        <v>0.0034172668990840194</v>
      </c>
      <c r="AO43" s="199">
        <v>32</v>
      </c>
      <c r="AP43" s="315" t="s">
        <v>30</v>
      </c>
      <c r="AQ43" s="247">
        <v>0.000483551415200886</v>
      </c>
      <c r="AR43" s="226">
        <v>0.0009108326496991263</v>
      </c>
      <c r="AS43" s="247">
        <v>0.0007991361318078444</v>
      </c>
      <c r="AT43" s="226">
        <v>0.04671955203868741</v>
      </c>
      <c r="AU43" s="226">
        <v>0.01857786693008647</v>
      </c>
      <c r="AV43" s="226">
        <v>0.0015758191078528176</v>
      </c>
      <c r="AW43" s="180">
        <v>-0.0005870904774833089</v>
      </c>
      <c r="AX43" s="247" t="s">
        <v>4</v>
      </c>
      <c r="AY43" s="247" t="s">
        <v>4</v>
      </c>
      <c r="AZ43" s="226">
        <v>0.0028046745872906276</v>
      </c>
    </row>
    <row r="44" spans="1:52" ht="12.75" customHeight="1">
      <c r="A44" s="199">
        <v>33</v>
      </c>
      <c r="B44" s="315" t="s">
        <v>31</v>
      </c>
      <c r="C44" s="247" t="s">
        <v>4</v>
      </c>
      <c r="D44" s="247" t="s">
        <v>4</v>
      </c>
      <c r="E44" s="247" t="s">
        <v>4</v>
      </c>
      <c r="F44" s="247" t="s">
        <v>4</v>
      </c>
      <c r="G44" s="247" t="s">
        <v>4</v>
      </c>
      <c r="H44" s="247" t="s">
        <v>4</v>
      </c>
      <c r="I44" s="247" t="s">
        <v>4</v>
      </c>
      <c r="J44" s="247" t="s">
        <v>4</v>
      </c>
      <c r="K44" s="247" t="s">
        <v>4</v>
      </c>
      <c r="L44" s="247">
        <v>3.3010710508846145E-05</v>
      </c>
      <c r="M44" s="247">
        <v>0.0002490838270526391</v>
      </c>
      <c r="N44" s="247" t="s">
        <v>4</v>
      </c>
      <c r="O44" s="199">
        <v>33</v>
      </c>
      <c r="P44" s="315" t="s">
        <v>31</v>
      </c>
      <c r="Q44" s="247" t="s">
        <v>4</v>
      </c>
      <c r="R44" s="247" t="s">
        <v>4</v>
      </c>
      <c r="S44" s="180" t="s">
        <v>4</v>
      </c>
      <c r="T44" s="247" t="s">
        <v>4</v>
      </c>
      <c r="U44" s="247" t="s">
        <v>4</v>
      </c>
      <c r="V44" s="247" t="s">
        <v>4</v>
      </c>
      <c r="W44" s="247" t="s">
        <v>4</v>
      </c>
      <c r="X44" s="247">
        <v>7.608644791012772E-06</v>
      </c>
      <c r="Y44" s="247" t="s">
        <v>4</v>
      </c>
      <c r="Z44" s="247">
        <v>6.376159282279582E-05</v>
      </c>
      <c r="AA44" s="247" t="s">
        <v>4</v>
      </c>
      <c r="AB44" s="247">
        <v>0.0001171456781043773</v>
      </c>
      <c r="AC44" s="199">
        <v>33</v>
      </c>
      <c r="AD44" s="315" t="s">
        <v>31</v>
      </c>
      <c r="AE44" s="247">
        <v>8.052231125664931E-06</v>
      </c>
      <c r="AF44" s="180">
        <v>0.0026818580531533494</v>
      </c>
      <c r="AG44" s="247" t="s">
        <v>4</v>
      </c>
      <c r="AH44" s="247" t="s">
        <v>4</v>
      </c>
      <c r="AI44" s="247">
        <v>0.00022800563949707862</v>
      </c>
      <c r="AJ44" s="247">
        <v>6.80595508495368E-06</v>
      </c>
      <c r="AK44" s="247" t="s">
        <v>4</v>
      </c>
      <c r="AL44" s="247">
        <v>0.00022818030017610286</v>
      </c>
      <c r="AM44" s="226">
        <v>0.0017850525144412902</v>
      </c>
      <c r="AN44" s="247" t="s">
        <v>4</v>
      </c>
      <c r="AO44" s="199">
        <v>33</v>
      </c>
      <c r="AP44" s="315" t="s">
        <v>31</v>
      </c>
      <c r="AQ44" s="247">
        <v>0.00013749892597042187</v>
      </c>
      <c r="AR44" s="247">
        <v>0.0036447161897604622</v>
      </c>
      <c r="AS44" s="226">
        <v>0.6566767083237721</v>
      </c>
      <c r="AT44" s="247" t="s">
        <v>4</v>
      </c>
      <c r="AU44" s="247" t="s">
        <v>4</v>
      </c>
      <c r="AV44" s="226">
        <v>0.002095690362312381</v>
      </c>
      <c r="AW44" s="180" t="s">
        <v>4</v>
      </c>
      <c r="AX44" s="247" t="s">
        <v>4</v>
      </c>
      <c r="AY44" s="247" t="s">
        <v>4</v>
      </c>
      <c r="AZ44" s="226">
        <v>0.004425112407765129</v>
      </c>
    </row>
    <row r="45" spans="1:52" ht="12" customHeight="1">
      <c r="A45" s="199">
        <v>34</v>
      </c>
      <c r="B45" s="315" t="s">
        <v>32</v>
      </c>
      <c r="C45" s="247" t="s">
        <v>4</v>
      </c>
      <c r="D45" s="180">
        <v>0.005632816243480567</v>
      </c>
      <c r="E45" s="180">
        <v>0.003312690953006332</v>
      </c>
      <c r="F45" s="247" t="s">
        <v>4</v>
      </c>
      <c r="G45" s="247" t="s">
        <v>4</v>
      </c>
      <c r="H45" s="247">
        <v>0.00038123939412896787</v>
      </c>
      <c r="I45" s="247">
        <v>0.00019062671191431515</v>
      </c>
      <c r="J45" s="247" t="s">
        <v>4</v>
      </c>
      <c r="K45" s="247" t="s">
        <v>4</v>
      </c>
      <c r="L45" s="180">
        <v>0.008750807403822128</v>
      </c>
      <c r="M45" s="180">
        <v>0.0015963691593558673</v>
      </c>
      <c r="N45" s="247" t="s">
        <v>4</v>
      </c>
      <c r="O45" s="199">
        <v>34</v>
      </c>
      <c r="P45" s="315" t="s">
        <v>32</v>
      </c>
      <c r="Q45" s="247" t="s">
        <v>4</v>
      </c>
      <c r="R45" s="180" t="s">
        <v>4</v>
      </c>
      <c r="S45" s="180" t="s">
        <v>4</v>
      </c>
      <c r="T45" s="247" t="s">
        <v>4</v>
      </c>
      <c r="U45" s="247" t="s">
        <v>4</v>
      </c>
      <c r="V45" s="247" t="s">
        <v>4</v>
      </c>
      <c r="W45" s="247" t="s">
        <v>4</v>
      </c>
      <c r="X45" s="226">
        <v>0.0036931598878285174</v>
      </c>
      <c r="Y45" s="226">
        <v>0.005841642668673626</v>
      </c>
      <c r="Z45" s="226">
        <v>0.001992956499258901</v>
      </c>
      <c r="AA45" s="247" t="s">
        <v>4</v>
      </c>
      <c r="AB45" s="226">
        <v>0.015735976774990508</v>
      </c>
      <c r="AC45" s="199">
        <v>34</v>
      </c>
      <c r="AD45" s="315" t="s">
        <v>32</v>
      </c>
      <c r="AE45" s="226">
        <v>0.0018567246831653686</v>
      </c>
      <c r="AF45" s="247">
        <v>0.00043185064417930496</v>
      </c>
      <c r="AG45" s="247">
        <v>0.00023055989583145952</v>
      </c>
      <c r="AH45" s="226">
        <v>0.02382982464326086</v>
      </c>
      <c r="AI45" s="247">
        <v>8.618019677753108E-06</v>
      </c>
      <c r="AJ45" s="226">
        <v>0.002560640484354402</v>
      </c>
      <c r="AK45" s="226">
        <v>0.004745345092148023</v>
      </c>
      <c r="AL45" s="226">
        <v>0.006075327055582527</v>
      </c>
      <c r="AM45" s="226">
        <v>0.008848060201530946</v>
      </c>
      <c r="AN45" s="226">
        <v>0.0914276438173026</v>
      </c>
      <c r="AO45" s="199">
        <v>34</v>
      </c>
      <c r="AP45" s="315" t="s">
        <v>32</v>
      </c>
      <c r="AQ45" s="247">
        <v>0.003230239179230139</v>
      </c>
      <c r="AR45" s="226">
        <v>0.005732025670117494</v>
      </c>
      <c r="AS45" s="247" t="s">
        <v>4</v>
      </c>
      <c r="AT45" s="247" t="s">
        <v>4</v>
      </c>
      <c r="AU45" s="180">
        <v>0.0020848739206055797</v>
      </c>
      <c r="AV45" s="226">
        <v>0.0008764783551688883</v>
      </c>
      <c r="AW45" s="247">
        <v>-0.0011835084452683073</v>
      </c>
      <c r="AX45" s="247" t="s">
        <v>4</v>
      </c>
      <c r="AY45" s="247" t="s">
        <v>4</v>
      </c>
      <c r="AZ45" s="226">
        <v>0.004143232944881397</v>
      </c>
    </row>
    <row r="46" spans="2:52" s="81" customFormat="1" ht="12">
      <c r="B46" s="88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4"/>
      <c r="P46" s="185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184"/>
      <c r="AD46" s="185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184"/>
      <c r="AP46" s="185"/>
      <c r="AQ46" s="247"/>
      <c r="AR46" s="226"/>
      <c r="AS46" s="226"/>
      <c r="AT46" s="226"/>
      <c r="AU46" s="226"/>
      <c r="AV46" s="226"/>
      <c r="AW46" s="226"/>
      <c r="AX46" s="226"/>
      <c r="AY46" s="226"/>
      <c r="AZ46" s="226"/>
    </row>
    <row r="47" spans="2:52" s="15" customFormat="1" ht="12">
      <c r="B47" s="262" t="s">
        <v>75</v>
      </c>
      <c r="C47" s="181">
        <v>0.6888233321356605</v>
      </c>
      <c r="D47" s="181">
        <v>0.5991741270224044</v>
      </c>
      <c r="E47" s="181">
        <v>0.37972793544709726</v>
      </c>
      <c r="F47" s="181">
        <v>0.8105237049327958</v>
      </c>
      <c r="G47" s="181">
        <v>0.6072464386664895</v>
      </c>
      <c r="H47" s="181">
        <v>0.7226473772243351</v>
      </c>
      <c r="I47" s="181">
        <v>0.6113579082933933</v>
      </c>
      <c r="J47" s="181">
        <v>0.7096127996961002</v>
      </c>
      <c r="K47" s="181">
        <v>0.641945627841243</v>
      </c>
      <c r="L47" s="181">
        <v>0.7087545987496288</v>
      </c>
      <c r="M47" s="181">
        <v>0.6206447465736015</v>
      </c>
      <c r="N47" s="181">
        <v>0.5206333219464839</v>
      </c>
      <c r="O47" s="176"/>
      <c r="P47" s="262" t="s">
        <v>75</v>
      </c>
      <c r="Q47" s="228">
        <v>0.5677849618373494</v>
      </c>
      <c r="R47" s="228">
        <v>0.5836689334455335</v>
      </c>
      <c r="S47" s="228">
        <v>1.600621037170078</v>
      </c>
      <c r="T47" s="228">
        <v>0.7763467679789106</v>
      </c>
      <c r="U47" s="228">
        <v>1.600621037170078</v>
      </c>
      <c r="V47" s="228">
        <v>0.7763467679789106</v>
      </c>
      <c r="W47" s="228">
        <v>0.46943502121627206</v>
      </c>
      <c r="X47" s="228">
        <v>0.6715155557697626</v>
      </c>
      <c r="Y47" s="228">
        <v>0.32213768738685333</v>
      </c>
      <c r="Z47" s="228">
        <v>0.35448915316615115</v>
      </c>
      <c r="AA47" s="228">
        <v>0.45111695123478496</v>
      </c>
      <c r="AB47" s="228">
        <v>0.5972618842608111</v>
      </c>
      <c r="AC47" s="176"/>
      <c r="AD47" s="262" t="s">
        <v>75</v>
      </c>
      <c r="AE47" s="228">
        <v>0.535218772579068</v>
      </c>
      <c r="AF47" s="228">
        <v>0.402665520707883</v>
      </c>
      <c r="AG47" s="228">
        <v>0.8940322245458423</v>
      </c>
      <c r="AH47" s="228">
        <v>0.377563909372641</v>
      </c>
      <c r="AI47" s="228">
        <v>0.3280663792847548</v>
      </c>
      <c r="AJ47" s="228">
        <v>0.22719381241322814</v>
      </c>
      <c r="AK47" s="228">
        <v>0.3015098258858854</v>
      </c>
      <c r="AL47" s="228">
        <v>0.38328950001003653</v>
      </c>
      <c r="AM47" s="228">
        <v>0.581156067508369</v>
      </c>
      <c r="AN47" s="228">
        <v>0.4098500227256842</v>
      </c>
      <c r="AO47" s="176"/>
      <c r="AP47" s="262" t="s">
        <v>75</v>
      </c>
      <c r="AQ47" s="247">
        <v>0.5506716264239753</v>
      </c>
      <c r="AR47" s="226">
        <v>0.9435145400017043</v>
      </c>
      <c r="AS47" s="226">
        <v>0.9873243182174685</v>
      </c>
      <c r="AT47" s="226">
        <v>1.000459533305417</v>
      </c>
      <c r="AU47" s="226">
        <v>0.9885050860706457</v>
      </c>
      <c r="AV47" s="226">
        <v>0.9161670962432221</v>
      </c>
      <c r="AW47" s="226">
        <v>0.9894500162619091</v>
      </c>
      <c r="AX47" s="226">
        <v>1</v>
      </c>
      <c r="AY47" s="226">
        <v>0.9845907052654431</v>
      </c>
      <c r="AZ47" s="226">
        <v>0.9639443616800062</v>
      </c>
    </row>
    <row r="48" spans="2:54" ht="12">
      <c r="B48" s="250" t="s">
        <v>340</v>
      </c>
      <c r="C48" s="247" t="s">
        <v>4</v>
      </c>
      <c r="D48" s="247" t="s">
        <v>4</v>
      </c>
      <c r="E48" s="247" t="s">
        <v>4</v>
      </c>
      <c r="F48" s="247" t="s">
        <v>4</v>
      </c>
      <c r="G48" s="247" t="s">
        <v>4</v>
      </c>
      <c r="H48" s="247" t="s">
        <v>4</v>
      </c>
      <c r="I48" s="247" t="s">
        <v>4</v>
      </c>
      <c r="J48" s="247" t="s">
        <v>4</v>
      </c>
      <c r="K48" s="247" t="s">
        <v>4</v>
      </c>
      <c r="L48" s="247" t="s">
        <v>4</v>
      </c>
      <c r="M48" s="247" t="s">
        <v>4</v>
      </c>
      <c r="N48" s="247" t="s">
        <v>4</v>
      </c>
      <c r="P48" s="250" t="s">
        <v>340</v>
      </c>
      <c r="Q48" s="180" t="s">
        <v>4</v>
      </c>
      <c r="R48" s="180" t="s">
        <v>4</v>
      </c>
      <c r="S48" s="180" t="s">
        <v>4</v>
      </c>
      <c r="T48" s="180" t="s">
        <v>4</v>
      </c>
      <c r="U48" s="247" t="s">
        <v>4</v>
      </c>
      <c r="V48" s="247" t="s">
        <v>4</v>
      </c>
      <c r="W48" s="247" t="s">
        <v>4</v>
      </c>
      <c r="X48" s="247" t="s">
        <v>4</v>
      </c>
      <c r="Y48" s="247" t="s">
        <v>4</v>
      </c>
      <c r="Z48" s="247" t="s">
        <v>4</v>
      </c>
      <c r="AA48" s="247" t="s">
        <v>4</v>
      </c>
      <c r="AB48" s="247" t="s">
        <v>4</v>
      </c>
      <c r="AD48" s="250" t="s">
        <v>340</v>
      </c>
      <c r="AE48" s="247" t="s">
        <v>4</v>
      </c>
      <c r="AF48" s="247" t="s">
        <v>4</v>
      </c>
      <c r="AG48" s="247" t="s">
        <v>4</v>
      </c>
      <c r="AH48" s="247" t="s">
        <v>4</v>
      </c>
      <c r="AI48" s="247" t="s">
        <v>4</v>
      </c>
      <c r="AJ48" s="247" t="s">
        <v>4</v>
      </c>
      <c r="AK48" s="247" t="s">
        <v>4</v>
      </c>
      <c r="AL48" s="247" t="s">
        <v>4</v>
      </c>
      <c r="AM48" s="247" t="s">
        <v>4</v>
      </c>
      <c r="AN48" s="247" t="s">
        <v>4</v>
      </c>
      <c r="AP48" s="250" t="s">
        <v>340</v>
      </c>
      <c r="AQ48" s="247">
        <v>1.1564248478231634E-11</v>
      </c>
      <c r="AR48" s="247" t="s">
        <v>4</v>
      </c>
      <c r="AS48" s="247" t="s">
        <v>4</v>
      </c>
      <c r="AT48" s="247" t="s">
        <v>4</v>
      </c>
      <c r="AU48" s="247" t="s">
        <v>4</v>
      </c>
      <c r="AV48" s="247" t="s">
        <v>4</v>
      </c>
      <c r="AW48" s="247" t="s">
        <v>4</v>
      </c>
      <c r="AX48" s="247" t="s">
        <v>4</v>
      </c>
      <c r="AY48" s="247" t="s">
        <v>4</v>
      </c>
      <c r="AZ48" s="247" t="s">
        <v>4</v>
      </c>
      <c r="BA48" s="180"/>
      <c r="BB48" s="180"/>
    </row>
    <row r="49" spans="2:54" ht="12">
      <c r="B49" s="251" t="s">
        <v>35</v>
      </c>
      <c r="C49" s="247" t="s">
        <v>4</v>
      </c>
      <c r="D49" s="247" t="s">
        <v>4</v>
      </c>
      <c r="E49" s="247" t="s">
        <v>4</v>
      </c>
      <c r="F49" s="247" t="s">
        <v>4</v>
      </c>
      <c r="G49" s="247" t="s">
        <v>4</v>
      </c>
      <c r="H49" s="247" t="s">
        <v>4</v>
      </c>
      <c r="I49" s="247" t="s">
        <v>4</v>
      </c>
      <c r="J49" s="247" t="s">
        <v>4</v>
      </c>
      <c r="K49" s="247" t="s">
        <v>4</v>
      </c>
      <c r="L49" s="247" t="s">
        <v>4</v>
      </c>
      <c r="M49" s="247" t="s">
        <v>4</v>
      </c>
      <c r="N49" s="247" t="s">
        <v>4</v>
      </c>
      <c r="P49" s="251" t="s">
        <v>35</v>
      </c>
      <c r="Q49" s="180" t="s">
        <v>4</v>
      </c>
      <c r="R49" s="180" t="s">
        <v>4</v>
      </c>
      <c r="S49" s="180" t="s">
        <v>4</v>
      </c>
      <c r="T49" s="180" t="s">
        <v>4</v>
      </c>
      <c r="U49" s="247" t="s">
        <v>4</v>
      </c>
      <c r="V49" s="247" t="s">
        <v>4</v>
      </c>
      <c r="W49" s="247" t="s">
        <v>4</v>
      </c>
      <c r="X49" s="247" t="s">
        <v>4</v>
      </c>
      <c r="Y49" s="247" t="s">
        <v>4</v>
      </c>
      <c r="Z49" s="247" t="s">
        <v>4</v>
      </c>
      <c r="AA49" s="247" t="s">
        <v>4</v>
      </c>
      <c r="AB49" s="247" t="s">
        <v>4</v>
      </c>
      <c r="AD49" s="251" t="s">
        <v>35</v>
      </c>
      <c r="AE49" s="247" t="s">
        <v>4</v>
      </c>
      <c r="AF49" s="247" t="s">
        <v>4</v>
      </c>
      <c r="AG49" s="247" t="s">
        <v>4</v>
      </c>
      <c r="AH49" s="247" t="s">
        <v>4</v>
      </c>
      <c r="AI49" s="247" t="s">
        <v>4</v>
      </c>
      <c r="AJ49" s="247" t="s">
        <v>4</v>
      </c>
      <c r="AK49" s="247" t="s">
        <v>4</v>
      </c>
      <c r="AL49" s="247" t="s">
        <v>4</v>
      </c>
      <c r="AM49" s="247" t="s">
        <v>4</v>
      </c>
      <c r="AN49" s="247" t="s">
        <v>4</v>
      </c>
      <c r="AP49" s="251" t="s">
        <v>35</v>
      </c>
      <c r="AQ49" s="247">
        <v>1.1564248478231634E-11</v>
      </c>
      <c r="AR49" s="247" t="s">
        <v>4</v>
      </c>
      <c r="AS49" s="247" t="s">
        <v>4</v>
      </c>
      <c r="AT49" s="247" t="s">
        <v>4</v>
      </c>
      <c r="AU49" s="247" t="s">
        <v>4</v>
      </c>
      <c r="AV49" s="247" t="s">
        <v>4</v>
      </c>
      <c r="AW49" s="247" t="s">
        <v>4</v>
      </c>
      <c r="AX49" s="247" t="s">
        <v>4</v>
      </c>
      <c r="AY49" s="247" t="s">
        <v>4</v>
      </c>
      <c r="AZ49" s="247" t="s">
        <v>4</v>
      </c>
      <c r="BA49" s="180"/>
      <c r="BB49" s="180"/>
    </row>
    <row r="50" spans="2:52" s="15" customFormat="1" ht="12">
      <c r="B50" s="264" t="s">
        <v>173</v>
      </c>
      <c r="C50" s="181">
        <v>0.6888233321356605</v>
      </c>
      <c r="D50" s="181">
        <v>0.5991741270224044</v>
      </c>
      <c r="E50" s="181">
        <v>0.37972793544709726</v>
      </c>
      <c r="F50" s="181">
        <v>0.8105237049327958</v>
      </c>
      <c r="G50" s="181">
        <v>0.6072464386664895</v>
      </c>
      <c r="H50" s="181">
        <v>0.7226473772243351</v>
      </c>
      <c r="I50" s="181">
        <v>0.6113579082933933</v>
      </c>
      <c r="J50" s="181">
        <v>0.7096127996961002</v>
      </c>
      <c r="K50" s="181">
        <v>0.641945627841243</v>
      </c>
      <c r="L50" s="181">
        <v>0.7087545987496288</v>
      </c>
      <c r="M50" s="181">
        <v>0.6206447465736015</v>
      </c>
      <c r="N50" s="181">
        <v>0.5206333219464839</v>
      </c>
      <c r="O50" s="176"/>
      <c r="P50" s="264" t="s">
        <v>173</v>
      </c>
      <c r="Q50" s="228">
        <v>0.5677849618373494</v>
      </c>
      <c r="R50" s="228">
        <v>0.5836689334455335</v>
      </c>
      <c r="S50" s="228">
        <v>1.600621037170078</v>
      </c>
      <c r="T50" s="228">
        <v>0.7763467679789106</v>
      </c>
      <c r="U50" s="228">
        <v>1.600621037170078</v>
      </c>
      <c r="V50" s="228">
        <v>0.7763467679789106</v>
      </c>
      <c r="W50" s="228">
        <v>0.46943502121627206</v>
      </c>
      <c r="X50" s="228">
        <v>0.6715155557697626</v>
      </c>
      <c r="Y50" s="228">
        <v>0.32213768738685333</v>
      </c>
      <c r="Z50" s="228">
        <v>0.35448915316615115</v>
      </c>
      <c r="AA50" s="228">
        <v>0.45111695123478496</v>
      </c>
      <c r="AB50" s="228">
        <v>0.5972618842608111</v>
      </c>
      <c r="AC50" s="176"/>
      <c r="AD50" s="264" t="s">
        <v>173</v>
      </c>
      <c r="AE50" s="228">
        <v>0.535218772579068</v>
      </c>
      <c r="AF50" s="228">
        <v>0.402665520707883</v>
      </c>
      <c r="AG50" s="228">
        <v>0.8940322245458423</v>
      </c>
      <c r="AH50" s="228">
        <v>0.377563909372641</v>
      </c>
      <c r="AI50" s="228">
        <v>0.3280663792847548</v>
      </c>
      <c r="AJ50" s="228">
        <v>0.22719381241322814</v>
      </c>
      <c r="AK50" s="228">
        <v>0.3015098258858854</v>
      </c>
      <c r="AL50" s="228">
        <v>0.38328950001003653</v>
      </c>
      <c r="AM50" s="228">
        <v>0.581156067508369</v>
      </c>
      <c r="AN50" s="228">
        <v>0.4098500227256842</v>
      </c>
      <c r="AO50" s="176"/>
      <c r="AP50" s="264" t="s">
        <v>173</v>
      </c>
      <c r="AQ50" s="247">
        <v>0.5506716264471039</v>
      </c>
      <c r="AR50" s="226">
        <v>0.9435145400017043</v>
      </c>
      <c r="AS50" s="226">
        <v>0.9873243182174685</v>
      </c>
      <c r="AT50" s="226">
        <v>1.000459533305417</v>
      </c>
      <c r="AU50" s="226">
        <v>0.9885050860706457</v>
      </c>
      <c r="AV50" s="226">
        <v>0.9161670962432221</v>
      </c>
      <c r="AW50" s="226">
        <v>0.9894500162619091</v>
      </c>
      <c r="AX50" s="226">
        <v>1</v>
      </c>
      <c r="AY50" s="226">
        <v>0.9845907052654431</v>
      </c>
      <c r="AZ50" s="226">
        <v>0.9639443616959814</v>
      </c>
    </row>
    <row r="51" spans="2:52" ht="12">
      <c r="B51" s="265" t="s">
        <v>76</v>
      </c>
      <c r="C51" s="205">
        <v>0.0041502501975103235</v>
      </c>
      <c r="D51" s="205">
        <v>0.013655959148446082</v>
      </c>
      <c r="E51" s="205">
        <v>0.0060118981867261995</v>
      </c>
      <c r="F51" s="205">
        <v>0.01916503976856029</v>
      </c>
      <c r="G51" s="205">
        <v>0.02534440953262828</v>
      </c>
      <c r="H51" s="205">
        <v>0.012139732278151833</v>
      </c>
      <c r="I51" s="205">
        <v>0.00634528352703892</v>
      </c>
      <c r="J51" s="205">
        <v>0.013065013984196154</v>
      </c>
      <c r="K51" s="205">
        <v>0.019934026895454548</v>
      </c>
      <c r="L51" s="205">
        <v>0.02233792601575241</v>
      </c>
      <c r="M51" s="205">
        <v>0.018198418836875868</v>
      </c>
      <c r="N51" s="205">
        <v>0.00038696731755920603</v>
      </c>
      <c r="P51" s="265" t="s">
        <v>76</v>
      </c>
      <c r="Q51" s="226">
        <v>0.003619001873754905</v>
      </c>
      <c r="R51" s="226">
        <v>0.02534124910799038</v>
      </c>
      <c r="S51" s="226">
        <v>0.05053540126464153</v>
      </c>
      <c r="T51" s="226">
        <v>0.01682326325804299</v>
      </c>
      <c r="U51" s="226">
        <v>0.05053540126464153</v>
      </c>
      <c r="V51" s="226">
        <v>0.01682326325804299</v>
      </c>
      <c r="W51" s="226">
        <v>0.008660802458346852</v>
      </c>
      <c r="X51" s="226">
        <v>0.02591520384112947</v>
      </c>
      <c r="Y51" s="226">
        <v>0.010145804237279002</v>
      </c>
      <c r="Z51" s="226">
        <v>0.014424907117660557</v>
      </c>
      <c r="AA51" s="226">
        <v>0.013060611837435695</v>
      </c>
      <c r="AB51" s="226">
        <v>0.01589765711372105</v>
      </c>
      <c r="AD51" s="265" t="s">
        <v>76</v>
      </c>
      <c r="AE51" s="226">
        <v>0.02095594176676597</v>
      </c>
      <c r="AF51" s="226">
        <v>0.019249119226391324</v>
      </c>
      <c r="AG51" s="226">
        <v>0.001318578347564555</v>
      </c>
      <c r="AH51" s="226">
        <v>0.012032003458237898</v>
      </c>
      <c r="AI51" s="226">
        <v>0.008188279817180953</v>
      </c>
      <c r="AJ51" s="226">
        <v>0.005538565243300627</v>
      </c>
      <c r="AK51" s="226">
        <v>0.005814925021885221</v>
      </c>
      <c r="AL51" s="226">
        <v>0.011995197027532796</v>
      </c>
      <c r="AM51" s="226">
        <v>0.017277961564435104</v>
      </c>
      <c r="AN51" s="226">
        <v>0.010629130410223443</v>
      </c>
      <c r="AP51" s="265" t="s">
        <v>76</v>
      </c>
      <c r="AQ51" s="247">
        <v>0.011914987684378134</v>
      </c>
      <c r="AR51" s="226">
        <v>0.05981654869981821</v>
      </c>
      <c r="AS51" s="226">
        <v>0.015271655608661573</v>
      </c>
      <c r="AT51" s="180" t="s">
        <v>4</v>
      </c>
      <c r="AU51" s="226">
        <v>0.013491281205906947</v>
      </c>
      <c r="AV51" s="226">
        <v>0.08738560377385586</v>
      </c>
      <c r="AW51" s="226">
        <v>0.012869664352187588</v>
      </c>
      <c r="AX51" s="226">
        <v>0</v>
      </c>
      <c r="AY51" s="226">
        <v>0.016142349194365496</v>
      </c>
      <c r="AZ51" s="226">
        <v>0.038873891748086246</v>
      </c>
    </row>
    <row r="52" spans="2:52" ht="12">
      <c r="B52" s="265" t="s">
        <v>77</v>
      </c>
      <c r="C52" s="205">
        <v>-0.0003318499557471972</v>
      </c>
      <c r="D52" s="205">
        <v>-0.009002795927375224</v>
      </c>
      <c r="E52" s="205">
        <v>-0.005483627510931372</v>
      </c>
      <c r="F52" s="205">
        <v>-0.00410474589547498</v>
      </c>
      <c r="G52" s="205">
        <v>-0.003766496591725357</v>
      </c>
      <c r="H52" s="205">
        <v>-0.002448207354515555</v>
      </c>
      <c r="I52" s="205">
        <v>-0.004102030944557849</v>
      </c>
      <c r="J52" s="205">
        <v>-0.012580374687453332</v>
      </c>
      <c r="K52" s="205">
        <v>-0.012439516924466673</v>
      </c>
      <c r="L52" s="205">
        <v>-0.005150396420458286</v>
      </c>
      <c r="M52" s="205">
        <v>-0.003140546089202199</v>
      </c>
      <c r="N52" s="205">
        <v>-0.00030897778350088233</v>
      </c>
      <c r="P52" s="265" t="s">
        <v>77</v>
      </c>
      <c r="Q52" s="226">
        <v>-0.0004490565493005062</v>
      </c>
      <c r="R52" s="226">
        <v>-0.002336747623857648</v>
      </c>
      <c r="S52" s="226">
        <v>-0.027348098884027536</v>
      </c>
      <c r="T52" s="226">
        <v>-0.011397909878608649</v>
      </c>
      <c r="U52" s="226">
        <v>-0.027348098884027536</v>
      </c>
      <c r="V52" s="226">
        <v>-0.011397909878608649</v>
      </c>
      <c r="W52" s="226">
        <v>-0.011325283733347317</v>
      </c>
      <c r="X52" s="226">
        <v>-0.0014065036923973</v>
      </c>
      <c r="Y52" s="226">
        <v>-0.0028319706920871815</v>
      </c>
      <c r="Z52" s="226">
        <v>-0.001511038952300268</v>
      </c>
      <c r="AA52" s="226">
        <v>-0.0031411903766551306</v>
      </c>
      <c r="AB52" s="226">
        <v>-0.003384703072727876</v>
      </c>
      <c r="AD52" s="265" t="s">
        <v>77</v>
      </c>
      <c r="AE52" s="226">
        <v>-0.0040418289608171</v>
      </c>
      <c r="AF52" s="226">
        <v>-0.001066505641105344</v>
      </c>
      <c r="AG52" s="226">
        <v>-0.0008483429963267904</v>
      </c>
      <c r="AH52" s="226">
        <v>-0.0031663688495626413</v>
      </c>
      <c r="AI52" s="226">
        <v>-0.001347401060567894</v>
      </c>
      <c r="AJ52" s="226">
        <v>-0.0012890996066924755</v>
      </c>
      <c r="AK52" s="226">
        <v>-0.003728635762088564</v>
      </c>
      <c r="AL52" s="226">
        <v>-0.004574703587849848</v>
      </c>
      <c r="AM52" s="226">
        <v>-0.006069408134176015</v>
      </c>
      <c r="AN52" s="226">
        <v>-0.0021914779416758283</v>
      </c>
      <c r="AP52" s="265" t="s">
        <v>77</v>
      </c>
      <c r="AQ52" s="247">
        <v>-0.0017522485617651588</v>
      </c>
      <c r="AR52" s="226">
        <v>-0.0033310887015225617</v>
      </c>
      <c r="AS52" s="226">
        <v>-0.002595973826129895</v>
      </c>
      <c r="AT52" s="226">
        <v>-0.000459533305416846</v>
      </c>
      <c r="AU52" s="226">
        <v>-0.0019963672765525536</v>
      </c>
      <c r="AV52" s="226">
        <v>-0.003552700017078021</v>
      </c>
      <c r="AW52" s="226">
        <v>-0.0023196806140967073</v>
      </c>
      <c r="AX52" s="226">
        <v>0</v>
      </c>
      <c r="AY52" s="226">
        <v>-0.0007330544598084375</v>
      </c>
      <c r="AZ52" s="226">
        <v>-0.0028182534440677203</v>
      </c>
    </row>
    <row r="53" spans="2:52" s="15" customFormat="1" ht="12">
      <c r="B53" s="266" t="s">
        <v>174</v>
      </c>
      <c r="C53" s="181">
        <v>0.6926417323774235</v>
      </c>
      <c r="D53" s="181">
        <v>0.6038272902434753</v>
      </c>
      <c r="E53" s="181">
        <v>0.38025620612289207</v>
      </c>
      <c r="F53" s="181">
        <v>0.825583998805881</v>
      </c>
      <c r="G53" s="181">
        <v>0.6288243516073925</v>
      </c>
      <c r="H53" s="181">
        <v>0.7323389021479714</v>
      </c>
      <c r="I53" s="181">
        <v>0.6136011608758744</v>
      </c>
      <c r="J53" s="181">
        <v>0.710097438992843</v>
      </c>
      <c r="K53" s="181">
        <v>0.6494401378122309</v>
      </c>
      <c r="L53" s="181">
        <v>0.7259421283449229</v>
      </c>
      <c r="M53" s="181">
        <v>0.6357026193212753</v>
      </c>
      <c r="N53" s="181">
        <v>0.5207113114805423</v>
      </c>
      <c r="O53" s="176"/>
      <c r="P53" s="266" t="s">
        <v>174</v>
      </c>
      <c r="Q53" s="228">
        <v>0.5709549071618037</v>
      </c>
      <c r="R53" s="228">
        <v>0.6066734349296662</v>
      </c>
      <c r="S53" s="228">
        <v>1.623808339550692</v>
      </c>
      <c r="T53" s="228">
        <v>0.781772121358345</v>
      </c>
      <c r="U53" s="228">
        <v>1.623808339550692</v>
      </c>
      <c r="V53" s="228">
        <v>0.781772121358345</v>
      </c>
      <c r="W53" s="228">
        <v>0.4667705399412716</v>
      </c>
      <c r="X53" s="228">
        <v>0.6960242559184948</v>
      </c>
      <c r="Y53" s="228">
        <v>0.32945152093204516</v>
      </c>
      <c r="Z53" s="228">
        <v>0.3674030213315114</v>
      </c>
      <c r="AA53" s="228">
        <v>0.4610363726955655</v>
      </c>
      <c r="AB53" s="228">
        <v>0.6097748383018042</v>
      </c>
      <c r="AC53" s="176"/>
      <c r="AD53" s="266" t="s">
        <v>174</v>
      </c>
      <c r="AE53" s="228">
        <v>0.5521328853850168</v>
      </c>
      <c r="AF53" s="228">
        <v>0.420848134293169</v>
      </c>
      <c r="AG53" s="228">
        <v>0.8945024598970801</v>
      </c>
      <c r="AH53" s="228">
        <v>0.3864295439813163</v>
      </c>
      <c r="AI53" s="228">
        <v>0.33490725804136784</v>
      </c>
      <c r="AJ53" s="228">
        <v>0.23144327804983628</v>
      </c>
      <c r="AK53" s="228">
        <v>0.303596115145682</v>
      </c>
      <c r="AL53" s="228">
        <v>0.3907099934497194</v>
      </c>
      <c r="AM53" s="228">
        <v>0.5923646209386281</v>
      </c>
      <c r="AN53" s="228">
        <v>0.4182876751942319</v>
      </c>
      <c r="AO53" s="176"/>
      <c r="AP53" s="266" t="s">
        <v>174</v>
      </c>
      <c r="AQ53" s="247">
        <v>0.5608343655697169</v>
      </c>
      <c r="AR53" s="226">
        <v>1</v>
      </c>
      <c r="AS53" s="226">
        <v>1</v>
      </c>
      <c r="AT53" s="226">
        <v>1</v>
      </c>
      <c r="AU53" s="226">
        <v>1</v>
      </c>
      <c r="AV53" s="226">
        <v>1</v>
      </c>
      <c r="AW53" s="226">
        <v>1</v>
      </c>
      <c r="AX53" s="226">
        <v>1</v>
      </c>
      <c r="AY53" s="226">
        <v>1</v>
      </c>
      <c r="AZ53" s="226">
        <v>1</v>
      </c>
    </row>
    <row r="54" spans="2:52" ht="12">
      <c r="B54" s="267" t="s">
        <v>78</v>
      </c>
      <c r="C54" s="205">
        <v>0.003921064831623221</v>
      </c>
      <c r="D54" s="205">
        <v>0.001795410754948327</v>
      </c>
      <c r="E54" s="205">
        <v>0.006658464210754866</v>
      </c>
      <c r="F54" s="205">
        <v>0.0005224270467945369</v>
      </c>
      <c r="G54" s="205">
        <v>0.003727286845783507</v>
      </c>
      <c r="H54" s="205">
        <v>0.00332140015910899</v>
      </c>
      <c r="I54" s="205">
        <v>0.0011087016777265094</v>
      </c>
      <c r="J54" s="205">
        <v>0.0007760627748555661</v>
      </c>
      <c r="K54" s="205">
        <v>0.002153316106804479</v>
      </c>
      <c r="L54" s="205">
        <v>0.03073139412142383</v>
      </c>
      <c r="M54" s="205">
        <v>0.006660214143125037</v>
      </c>
      <c r="N54" s="205">
        <v>0.0002617325694248771</v>
      </c>
      <c r="P54" s="267" t="s">
        <v>78</v>
      </c>
      <c r="Q54" s="226">
        <v>0.008178603006189214</v>
      </c>
      <c r="R54" s="226">
        <v>0.0029154202385541254</v>
      </c>
      <c r="S54" s="226">
        <v>0.000580286827489016</v>
      </c>
      <c r="T54" s="226">
        <v>0.004885698775559442</v>
      </c>
      <c r="U54" s="226">
        <v>0.000580286827489016</v>
      </c>
      <c r="V54" s="226">
        <v>0.004885698775559442</v>
      </c>
      <c r="W54" s="226">
        <v>0.0031161982381494578</v>
      </c>
      <c r="X54" s="226">
        <v>0.0037606794356028978</v>
      </c>
      <c r="Y54" s="226">
        <v>0.042156380120197734</v>
      </c>
      <c r="Z54" s="226">
        <v>0.0053243376603659</v>
      </c>
      <c r="AA54" s="226">
        <v>0.002242152466367713</v>
      </c>
      <c r="AB54" s="226">
        <v>0.005169479161600933</v>
      </c>
      <c r="AD54" s="267" t="s">
        <v>78</v>
      </c>
      <c r="AE54" s="226">
        <v>0.005645754975840238</v>
      </c>
      <c r="AF54" s="226">
        <v>0.007865203860299897</v>
      </c>
      <c r="AG54" s="226">
        <v>0.009542704190307439</v>
      </c>
      <c r="AH54" s="226">
        <v>0.0052291879251041345</v>
      </c>
      <c r="AI54" s="226">
        <v>0.0010247254482097445</v>
      </c>
      <c r="AJ54" s="226">
        <v>0.0013629230810854685</v>
      </c>
      <c r="AK54" s="226">
        <v>0.0031965467961618103</v>
      </c>
      <c r="AL54" s="226">
        <v>0.017714236892319084</v>
      </c>
      <c r="AM54" s="180" t="s">
        <v>4</v>
      </c>
      <c r="AN54" s="226">
        <v>0.01864240134179021</v>
      </c>
      <c r="AP54" s="267" t="s">
        <v>78</v>
      </c>
      <c r="AQ54" s="247">
        <v>0.0051771984012195195</v>
      </c>
      <c r="AR54" s="247" t="s">
        <v>4</v>
      </c>
      <c r="AS54" s="247" t="s">
        <v>4</v>
      </c>
      <c r="AT54" s="247" t="s">
        <v>4</v>
      </c>
      <c r="AU54" s="247" t="s">
        <v>4</v>
      </c>
      <c r="AV54" s="247" t="s">
        <v>4</v>
      </c>
      <c r="AW54" s="247" t="s">
        <v>4</v>
      </c>
      <c r="AX54" s="247" t="s">
        <v>4</v>
      </c>
      <c r="AY54" s="247" t="s">
        <v>4</v>
      </c>
      <c r="AZ54" s="247" t="s">
        <v>4</v>
      </c>
    </row>
    <row r="55" spans="2:52" s="15" customFormat="1" ht="12">
      <c r="B55" s="268" t="s">
        <v>79</v>
      </c>
      <c r="C55" s="181">
        <v>0.30343720279095326</v>
      </c>
      <c r="D55" s="181">
        <v>0.3943772990015765</v>
      </c>
      <c r="E55" s="181">
        <v>0.613085329666353</v>
      </c>
      <c r="F55" s="181">
        <v>0.17389357414732437</v>
      </c>
      <c r="G55" s="181">
        <v>0.36744836154682403</v>
      </c>
      <c r="H55" s="181">
        <v>0.26433969769291965</v>
      </c>
      <c r="I55" s="181">
        <v>0.3852901374463991</v>
      </c>
      <c r="J55" s="181">
        <v>0.2891264982323014</v>
      </c>
      <c r="K55" s="181">
        <v>0.34840654608096466</v>
      </c>
      <c r="L55" s="181">
        <v>0.2433264775336533</v>
      </c>
      <c r="M55" s="181">
        <v>0.35763716653559974</v>
      </c>
      <c r="N55" s="181">
        <v>0.47902695595003286</v>
      </c>
      <c r="O55" s="176"/>
      <c r="P55" s="268" t="s">
        <v>79</v>
      </c>
      <c r="Q55" s="228">
        <v>0.42086648983200703</v>
      </c>
      <c r="R55" s="228">
        <v>0.3904111448317797</v>
      </c>
      <c r="S55" s="228">
        <v>-0.624388626378181</v>
      </c>
      <c r="T55" s="228">
        <v>0.2133421798660957</v>
      </c>
      <c r="U55" s="228">
        <v>-0.624388626378181</v>
      </c>
      <c r="V55" s="228">
        <v>0.2133421798660957</v>
      </c>
      <c r="W55" s="228">
        <v>0.5301132618205789</v>
      </c>
      <c r="X55" s="228">
        <v>0.30021506464590236</v>
      </c>
      <c r="Y55" s="228">
        <v>0.6283920989477572</v>
      </c>
      <c r="Z55" s="228">
        <v>0.6272726410081226</v>
      </c>
      <c r="AA55" s="228">
        <v>0.5367214748380668</v>
      </c>
      <c r="AB55" s="228">
        <v>0.38505568253659483</v>
      </c>
      <c r="AC55" s="176"/>
      <c r="AD55" s="268" t="s">
        <v>79</v>
      </c>
      <c r="AE55" s="228">
        <v>0.4422213596391429</v>
      </c>
      <c r="AF55" s="228">
        <v>0.5712866618465311</v>
      </c>
      <c r="AG55" s="228">
        <v>0.09595483591261235</v>
      </c>
      <c r="AH55" s="228">
        <v>0.6083412680935796</v>
      </c>
      <c r="AI55" s="228">
        <v>0.6640680165104224</v>
      </c>
      <c r="AJ55" s="228">
        <v>0.7671937988690782</v>
      </c>
      <c r="AK55" s="228">
        <v>0.6932073380581562</v>
      </c>
      <c r="AL55" s="228">
        <v>0.5915757696579614</v>
      </c>
      <c r="AM55" s="228">
        <v>0.40763537906137187</v>
      </c>
      <c r="AN55" s="228">
        <v>0.563069923463978</v>
      </c>
      <c r="AO55" s="176"/>
      <c r="AP55" s="268" t="s">
        <v>79</v>
      </c>
      <c r="AQ55" s="247">
        <v>0.43398913030028546</v>
      </c>
      <c r="AR55" s="247" t="s">
        <v>4</v>
      </c>
      <c r="AS55" s="247" t="s">
        <v>4</v>
      </c>
      <c r="AT55" s="247" t="s">
        <v>4</v>
      </c>
      <c r="AU55" s="247" t="s">
        <v>4</v>
      </c>
      <c r="AV55" s="247" t="s">
        <v>4</v>
      </c>
      <c r="AW55" s="247" t="s">
        <v>4</v>
      </c>
      <c r="AX55" s="247" t="s">
        <v>4</v>
      </c>
      <c r="AY55" s="247" t="s">
        <v>4</v>
      </c>
      <c r="AZ55" s="247" t="s">
        <v>4</v>
      </c>
    </row>
    <row r="56" spans="2:52" ht="12">
      <c r="B56" s="269" t="s">
        <v>80</v>
      </c>
      <c r="C56" s="205">
        <v>0.007392745776172297</v>
      </c>
      <c r="D56" s="205">
        <v>0.1796724470134875</v>
      </c>
      <c r="E56" s="205">
        <v>0.29988420062242166</v>
      </c>
      <c r="F56" s="205">
        <v>0.1889693260691096</v>
      </c>
      <c r="G56" s="205">
        <v>0.10405342444478957</v>
      </c>
      <c r="H56" s="205">
        <v>0.08174224343675418</v>
      </c>
      <c r="I56" s="205">
        <v>0.0297392920613699</v>
      </c>
      <c r="J56" s="205">
        <v>0.15279813744934034</v>
      </c>
      <c r="K56" s="205">
        <v>0.30008613264427214</v>
      </c>
      <c r="L56" s="205">
        <v>0.16176422578433614</v>
      </c>
      <c r="M56" s="205">
        <v>0.04072953844292541</v>
      </c>
      <c r="N56" s="205">
        <v>0.07966939043862122</v>
      </c>
      <c r="P56" s="269" t="s">
        <v>80</v>
      </c>
      <c r="Q56" s="226">
        <v>0.8359858532272325</v>
      </c>
      <c r="R56" s="226">
        <v>0.26471690020793404</v>
      </c>
      <c r="S56" s="226">
        <v>0.9408107435961205</v>
      </c>
      <c r="T56" s="226">
        <v>0.27914832016406294</v>
      </c>
      <c r="U56" s="226">
        <v>0.9408107435961205</v>
      </c>
      <c r="V56" s="226">
        <v>0.27914832016406294</v>
      </c>
      <c r="W56" s="226">
        <v>0.4501108647450111</v>
      </c>
      <c r="X56" s="226">
        <v>0.033441287351668646</v>
      </c>
      <c r="Y56" s="226">
        <v>0.128817713781716</v>
      </c>
      <c r="Z56" s="226">
        <v>0.0256395657784863</v>
      </c>
      <c r="AA56" s="226">
        <v>0.0190333831589437</v>
      </c>
      <c r="AB56" s="226">
        <v>0.03671156932354228</v>
      </c>
      <c r="AD56" s="269" t="s">
        <v>80</v>
      </c>
      <c r="AE56" s="226">
        <v>0.1427821873619681</v>
      </c>
      <c r="AF56" s="226">
        <v>0.1533117475087234</v>
      </c>
      <c r="AG56" s="226">
        <v>0.41836157659610557</v>
      </c>
      <c r="AH56" s="226">
        <v>0.24543376517038284</v>
      </c>
      <c r="AI56" s="226">
        <v>0.5500996021654143</v>
      </c>
      <c r="AJ56" s="226">
        <v>0.7122439869051163</v>
      </c>
      <c r="AK56" s="226">
        <v>0.5580249073993059</v>
      </c>
      <c r="AL56" s="226">
        <v>0.48819525531854296</v>
      </c>
      <c r="AM56" s="226">
        <v>0.31862815884476536</v>
      </c>
      <c r="AN56" s="226">
        <v>0.10244645370245416</v>
      </c>
      <c r="AP56" s="269" t="s">
        <v>80</v>
      </c>
      <c r="AQ56" s="247">
        <v>0.13447671370887304</v>
      </c>
      <c r="AR56" s="247" t="s">
        <v>4</v>
      </c>
      <c r="AS56" s="247" t="s">
        <v>4</v>
      </c>
      <c r="AT56" s="247" t="s">
        <v>4</v>
      </c>
      <c r="AU56" s="247" t="s">
        <v>4</v>
      </c>
      <c r="AV56" s="247" t="s">
        <v>4</v>
      </c>
      <c r="AW56" s="247" t="s">
        <v>4</v>
      </c>
      <c r="AX56" s="247" t="s">
        <v>4</v>
      </c>
      <c r="AY56" s="247" t="s">
        <v>4</v>
      </c>
      <c r="AZ56" s="247" t="s">
        <v>4</v>
      </c>
    </row>
    <row r="57" spans="2:52" ht="12">
      <c r="B57" s="269" t="s">
        <v>81</v>
      </c>
      <c r="C57" s="205">
        <v>0.2800402972940997</v>
      </c>
      <c r="D57" s="205">
        <v>0.13080224207391838</v>
      </c>
      <c r="E57" s="205">
        <v>0.24734023304624736</v>
      </c>
      <c r="F57" s="205">
        <v>-0.2982312112844242</v>
      </c>
      <c r="G57" s="205">
        <v>0.20127348967230937</v>
      </c>
      <c r="H57" s="205">
        <v>0.12238464598249801</v>
      </c>
      <c r="I57" s="205">
        <v>0.32646373078114554</v>
      </c>
      <c r="J57" s="205">
        <v>-0.010175045270328533</v>
      </c>
      <c r="K57" s="205">
        <v>-0.01774332472006891</v>
      </c>
      <c r="L57" s="205">
        <v>-0.007922257408072432</v>
      </c>
      <c r="M57" s="205">
        <v>0.16254915008166473</v>
      </c>
      <c r="N57" s="205">
        <v>-0.064855827932751</v>
      </c>
      <c r="P57" s="269" t="s">
        <v>81</v>
      </c>
      <c r="Q57" s="226">
        <v>-0.6693191865605659</v>
      </c>
      <c r="R57" s="226">
        <v>-0.016710732764002978</v>
      </c>
      <c r="S57" s="226">
        <v>-1.6132802785376772</v>
      </c>
      <c r="T57" s="226">
        <v>-0.10627902768562639</v>
      </c>
      <c r="U57" s="226">
        <v>-1.6132802785376772</v>
      </c>
      <c r="V57" s="226">
        <v>-0.10627902768562639</v>
      </c>
      <c r="W57" s="226">
        <v>-0.046203631569485225</v>
      </c>
      <c r="X57" s="226">
        <v>0.2522801069419494</v>
      </c>
      <c r="Y57" s="226">
        <v>0.46851475806617027</v>
      </c>
      <c r="Z57" s="226">
        <v>0.5965345783041068</v>
      </c>
      <c r="AA57" s="226">
        <v>0.5164424514200299</v>
      </c>
      <c r="AB57" s="226">
        <v>0.33273355055196224</v>
      </c>
      <c r="AD57" s="269" t="s">
        <v>81</v>
      </c>
      <c r="AE57" s="226">
        <v>0.2443763301254166</v>
      </c>
      <c r="AF57" s="226">
        <v>0.30837131809751345</v>
      </c>
      <c r="AG57" s="226">
        <v>-0.3679855233643098</v>
      </c>
      <c r="AH57" s="226">
        <v>0.1580635256388387</v>
      </c>
      <c r="AI57" s="226">
        <v>-0.00011194479686324939</v>
      </c>
      <c r="AJ57" s="226">
        <v>0.012689050620924758</v>
      </c>
      <c r="AK57" s="226">
        <v>0.020783387289643306</v>
      </c>
      <c r="AL57" s="226">
        <v>0.07549910289636318</v>
      </c>
      <c r="AM57" s="226">
        <v>0.052996389891696756</v>
      </c>
      <c r="AN57" s="226">
        <v>0.4591004607584199</v>
      </c>
      <c r="AP57" s="269" t="s">
        <v>81</v>
      </c>
      <c r="AQ57" s="247">
        <v>0.21370603981038797</v>
      </c>
      <c r="AR57" s="247" t="s">
        <v>4</v>
      </c>
      <c r="AS57" s="247" t="s">
        <v>4</v>
      </c>
      <c r="AT57" s="247" t="s">
        <v>4</v>
      </c>
      <c r="AU57" s="247" t="s">
        <v>4</v>
      </c>
      <c r="AV57" s="247" t="s">
        <v>4</v>
      </c>
      <c r="AW57" s="247" t="s">
        <v>4</v>
      </c>
      <c r="AX57" s="247" t="s">
        <v>4</v>
      </c>
      <c r="AY57" s="247" t="s">
        <v>4</v>
      </c>
      <c r="AZ57" s="247" t="s">
        <v>4</v>
      </c>
    </row>
    <row r="58" spans="2:52" ht="12">
      <c r="B58" s="269" t="s">
        <v>82</v>
      </c>
      <c r="C58" s="205">
        <v>0.016004159720681258</v>
      </c>
      <c r="D58" s="205">
        <v>0.0839026099141706</v>
      </c>
      <c r="E58" s="205">
        <v>0.06586089599768401</v>
      </c>
      <c r="F58" s="205">
        <v>0.283155459362639</v>
      </c>
      <c r="G58" s="205">
        <v>0.06212144742972511</v>
      </c>
      <c r="H58" s="205">
        <v>0.06021280827366746</v>
      </c>
      <c r="I58" s="205">
        <v>0.029087114603883718</v>
      </c>
      <c r="J58" s="205">
        <v>0.14650340605328965</v>
      </c>
      <c r="K58" s="205">
        <v>0.06606373815676142</v>
      </c>
      <c r="L58" s="205">
        <v>0.08948450915738958</v>
      </c>
      <c r="M58" s="205">
        <v>0.1543584780110096</v>
      </c>
      <c r="N58" s="205">
        <v>0.4642133934441627</v>
      </c>
      <c r="P58" s="269" t="s">
        <v>82</v>
      </c>
      <c r="Q58" s="226">
        <v>0.2541998231653404</v>
      </c>
      <c r="R58" s="226">
        <v>0.14240497738784863</v>
      </c>
      <c r="S58" s="226">
        <v>0.048080908563375616</v>
      </c>
      <c r="T58" s="226">
        <v>0.040472887387659084</v>
      </c>
      <c r="U58" s="226">
        <v>0.048080908563375616</v>
      </c>
      <c r="V58" s="226">
        <v>0.040472887387659084</v>
      </c>
      <c r="W58" s="226">
        <v>0.12620602864505304</v>
      </c>
      <c r="X58" s="226">
        <v>0.014493670352284323</v>
      </c>
      <c r="Y58" s="226">
        <v>0.031059627099870778</v>
      </c>
      <c r="Z58" s="226">
        <v>0.005098496925529492</v>
      </c>
      <c r="AA58" s="226">
        <v>0.001245640259093174</v>
      </c>
      <c r="AB58" s="226">
        <v>0.015610562661090307</v>
      </c>
      <c r="AD58" s="269" t="s">
        <v>82</v>
      </c>
      <c r="AE58" s="226">
        <v>0.055062842151758114</v>
      </c>
      <c r="AF58" s="226">
        <v>0.10960359624029424</v>
      </c>
      <c r="AG58" s="226">
        <v>0.045578782680816575</v>
      </c>
      <c r="AH58" s="226">
        <v>0.20484397728435805</v>
      </c>
      <c r="AI58" s="226">
        <v>0.11408035914187138</v>
      </c>
      <c r="AJ58" s="226">
        <v>0.04226076134303725</v>
      </c>
      <c r="AK58" s="226">
        <v>0.11439904336920699</v>
      </c>
      <c r="AL58" s="226">
        <v>0.02788141144305528</v>
      </c>
      <c r="AM58" s="226">
        <v>0.036010830324909746</v>
      </c>
      <c r="AN58" s="226">
        <v>0.0015230090031038538</v>
      </c>
      <c r="AP58" s="269" t="s">
        <v>82</v>
      </c>
      <c r="AQ58" s="247">
        <v>0.08580637678102433</v>
      </c>
      <c r="AR58" s="247" t="s">
        <v>4</v>
      </c>
      <c r="AS58" s="247" t="s">
        <v>4</v>
      </c>
      <c r="AT58" s="247" t="s">
        <v>4</v>
      </c>
      <c r="AU58" s="247" t="s">
        <v>4</v>
      </c>
      <c r="AV58" s="247" t="s">
        <v>4</v>
      </c>
      <c r="AW58" s="247" t="s">
        <v>4</v>
      </c>
      <c r="AX58" s="247" t="s">
        <v>4</v>
      </c>
      <c r="AY58" s="247" t="s">
        <v>4</v>
      </c>
      <c r="AZ58" s="247" t="s">
        <v>4</v>
      </c>
    </row>
    <row r="59" spans="2:52" s="15" customFormat="1" ht="12">
      <c r="B59" s="266" t="s">
        <v>83</v>
      </c>
      <c r="C59" s="181">
        <v>1</v>
      </c>
      <c r="D59" s="181">
        <v>1</v>
      </c>
      <c r="E59" s="181">
        <v>1</v>
      </c>
      <c r="F59" s="181">
        <v>1</v>
      </c>
      <c r="G59" s="181">
        <v>1</v>
      </c>
      <c r="H59" s="181">
        <v>1</v>
      </c>
      <c r="I59" s="181">
        <v>1</v>
      </c>
      <c r="J59" s="181">
        <v>1</v>
      </c>
      <c r="K59" s="181">
        <v>1</v>
      </c>
      <c r="L59" s="181">
        <v>1</v>
      </c>
      <c r="M59" s="181">
        <v>1</v>
      </c>
      <c r="N59" s="181">
        <v>1</v>
      </c>
      <c r="O59" s="176"/>
      <c r="P59" s="266" t="s">
        <v>83</v>
      </c>
      <c r="Q59" s="228">
        <v>1</v>
      </c>
      <c r="R59" s="228">
        <v>1</v>
      </c>
      <c r="S59" s="228">
        <v>1</v>
      </c>
      <c r="T59" s="228">
        <v>1</v>
      </c>
      <c r="U59" s="228">
        <v>1</v>
      </c>
      <c r="V59" s="228">
        <v>1</v>
      </c>
      <c r="W59" s="228">
        <v>1</v>
      </c>
      <c r="X59" s="228">
        <v>1</v>
      </c>
      <c r="Y59" s="228">
        <v>1</v>
      </c>
      <c r="Z59" s="228">
        <v>1</v>
      </c>
      <c r="AA59" s="228">
        <v>1</v>
      </c>
      <c r="AB59" s="228">
        <v>1</v>
      </c>
      <c r="AC59" s="176"/>
      <c r="AD59" s="266" t="s">
        <v>83</v>
      </c>
      <c r="AE59" s="181">
        <v>1</v>
      </c>
      <c r="AF59" s="181">
        <v>1</v>
      </c>
      <c r="AG59" s="181">
        <v>1</v>
      </c>
      <c r="AH59" s="181">
        <v>1</v>
      </c>
      <c r="AI59" s="181">
        <v>1</v>
      </c>
      <c r="AJ59" s="181">
        <v>1</v>
      </c>
      <c r="AK59" s="181">
        <v>1</v>
      </c>
      <c r="AL59" s="181">
        <v>1</v>
      </c>
      <c r="AM59" s="181">
        <v>1</v>
      </c>
      <c r="AN59" s="181">
        <v>1</v>
      </c>
      <c r="AO59" s="181"/>
      <c r="AP59" s="266" t="s">
        <v>83</v>
      </c>
      <c r="AQ59" s="247">
        <v>1</v>
      </c>
      <c r="AR59" s="228">
        <v>1</v>
      </c>
      <c r="AS59" s="228">
        <v>1</v>
      </c>
      <c r="AT59" s="228">
        <v>1</v>
      </c>
      <c r="AU59" s="228">
        <v>1</v>
      </c>
      <c r="AV59" s="228">
        <v>1</v>
      </c>
      <c r="AW59" s="228">
        <v>1</v>
      </c>
      <c r="AX59" s="228">
        <v>1</v>
      </c>
      <c r="AY59" s="228">
        <v>1</v>
      </c>
      <c r="AZ59" s="228">
        <v>1</v>
      </c>
    </row>
    <row r="60" spans="1:52" ht="12.75" thickBot="1">
      <c r="A60" s="49"/>
      <c r="B60" s="49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173"/>
      <c r="P60" s="173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173"/>
      <c r="AD60" s="173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173"/>
      <c r="AP60" s="173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</sheetData>
  <sheetProtection/>
  <printOptions/>
  <pageMargins left="0.7874015748031497" right="0.7874015748031497" top="0.7874015748031497" bottom="0.7874015748031497" header="0.5905511811023623" footer="0.5905511811023623"/>
  <pageSetup firstPageNumber="80" useFirstPageNumber="1" horizontalDpi="300" verticalDpi="300" orientation="portrait" pageOrder="overThenDown" paperSize="9" scale="95" r:id="rId1"/>
  <headerFooter alignWithMargins="0">
    <oddFooter>&amp;C&amp;"Times New Roman Cyr,обычный"&amp;9&amp;P&amp;R
</oddFooter>
  </headerFooter>
  <rowBreaks count="1" manualBreakCount="1">
    <brk id="25" max="255" man="1"/>
  </rowBreaks>
  <colBreaks count="7" manualBreakCount="7">
    <brk id="7" max="65535" man="1"/>
    <brk id="14" max="65535" man="1"/>
    <brk id="20" max="65535" man="1"/>
    <brk id="28" max="65535" man="1"/>
    <brk id="34" max="65535" man="1"/>
    <brk id="40" max="65535" man="1"/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="70" zoomScaleSheetLayoutView="70" zoomScalePageLayoutView="70" workbookViewId="0" topLeftCell="A1">
      <selection activeCell="G17" sqref="G17"/>
    </sheetView>
  </sheetViews>
  <sheetFormatPr defaultColWidth="9.00390625" defaultRowHeight="12.75"/>
  <cols>
    <col min="1" max="1" width="2.75390625" style="95" customWidth="1"/>
    <col min="2" max="2" width="39.875" style="95" customWidth="1"/>
    <col min="3" max="3" width="9.75390625" style="95" customWidth="1"/>
    <col min="4" max="4" width="9.125" style="95" customWidth="1"/>
    <col min="5" max="6" width="8.875" style="95" customWidth="1"/>
    <col min="7" max="8" width="11.125" style="95" customWidth="1"/>
    <col min="9" max="9" width="11.625" style="95" customWidth="1"/>
    <col min="10" max="10" width="14.375" style="95" customWidth="1"/>
    <col min="11" max="11" width="13.25390625" style="95" customWidth="1"/>
    <col min="12" max="12" width="16.875" style="95" customWidth="1"/>
    <col min="13" max="13" width="12.75390625" style="95" customWidth="1"/>
    <col min="14" max="14" width="10.75390625" style="95" customWidth="1"/>
    <col min="15" max="15" width="2.75390625" style="195" customWidth="1"/>
    <col min="16" max="16" width="35.875" style="195" customWidth="1"/>
    <col min="17" max="17" width="9.00390625" style="95" customWidth="1"/>
    <col min="18" max="18" width="17.625" style="95" customWidth="1"/>
    <col min="19" max="19" width="10.625" style="95" customWidth="1"/>
    <col min="20" max="20" width="10.375" style="95" customWidth="1"/>
    <col min="21" max="21" width="11.875" style="95" customWidth="1"/>
    <col min="22" max="22" width="11.25390625" style="95" customWidth="1"/>
    <col min="23" max="23" width="11.875" style="95" customWidth="1"/>
    <col min="24" max="24" width="11.00390625" style="95" customWidth="1"/>
    <col min="25" max="26" width="9.375" style="95" customWidth="1"/>
    <col min="27" max="27" width="12.375" style="95" customWidth="1"/>
    <col min="28" max="28" width="10.25390625" style="95" customWidth="1"/>
    <col min="29" max="29" width="2.75390625" style="195" customWidth="1"/>
    <col min="30" max="30" width="39.875" style="195" customWidth="1"/>
    <col min="31" max="31" width="11.00390625" style="95" customWidth="1"/>
    <col min="32" max="32" width="10.25390625" style="95" customWidth="1"/>
    <col min="33" max="33" width="11.25390625" style="95" customWidth="1"/>
    <col min="34" max="34" width="15.75390625" style="95" customWidth="1"/>
    <col min="35" max="35" width="17.375" style="95" customWidth="1"/>
    <col min="36" max="36" width="10.875" style="95" customWidth="1"/>
    <col min="37" max="37" width="11.875" style="95" customWidth="1"/>
    <col min="38" max="38" width="13.375" style="95" customWidth="1"/>
    <col min="39" max="39" width="12.125" style="95" customWidth="1"/>
    <col min="40" max="40" width="11.875" style="95" customWidth="1"/>
    <col min="41" max="41" width="11.75390625" style="102" customWidth="1"/>
    <col min="42" max="16384" width="9.125" style="105" customWidth="1"/>
  </cols>
  <sheetData>
    <row r="1" spans="1:40" ht="15.75">
      <c r="A1" s="284" t="s">
        <v>186</v>
      </c>
      <c r="B1" s="16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84" t="s">
        <v>109</v>
      </c>
      <c r="P1" s="16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284" t="s">
        <v>109</v>
      </c>
      <c r="AD1" s="163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2.75" customHeight="1">
      <c r="A2" s="92"/>
      <c r="B2" s="284" t="s">
        <v>224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86"/>
      <c r="P2" s="272" t="s">
        <v>108</v>
      </c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86"/>
      <c r="AD2" s="272" t="s">
        <v>108</v>
      </c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1" ht="13.5" thickBot="1">
      <c r="A3" s="93"/>
      <c r="B3" s="272" t="s">
        <v>223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96"/>
      <c r="P3" s="297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96"/>
      <c r="AD3" s="297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00"/>
    </row>
    <row r="4" spans="1:41" ht="12.75" customHeight="1">
      <c r="A4" s="97"/>
      <c r="B4" s="98"/>
      <c r="C4" s="277" t="s">
        <v>131</v>
      </c>
      <c r="D4" s="277" t="s">
        <v>156</v>
      </c>
      <c r="E4" s="277" t="s">
        <v>157</v>
      </c>
      <c r="F4" s="277" t="s">
        <v>158</v>
      </c>
      <c r="G4" s="277" t="s">
        <v>133</v>
      </c>
      <c r="H4" s="277" t="s">
        <v>134</v>
      </c>
      <c r="I4" s="277" t="s">
        <v>135</v>
      </c>
      <c r="J4" s="277" t="s">
        <v>136</v>
      </c>
      <c r="K4" s="277" t="s">
        <v>137</v>
      </c>
      <c r="L4" s="277" t="s">
        <v>342</v>
      </c>
      <c r="M4" s="277" t="s">
        <v>138</v>
      </c>
      <c r="N4" s="277" t="s">
        <v>40</v>
      </c>
      <c r="O4" s="293"/>
      <c r="P4" s="293"/>
      <c r="Q4" s="277" t="s">
        <v>139</v>
      </c>
      <c r="R4" s="277" t="s">
        <v>207</v>
      </c>
      <c r="S4" s="277" t="s">
        <v>140</v>
      </c>
      <c r="T4" s="277" t="s">
        <v>343</v>
      </c>
      <c r="U4" s="277" t="s">
        <v>142</v>
      </c>
      <c r="V4" s="277" t="s">
        <v>143</v>
      </c>
      <c r="W4" s="277" t="s">
        <v>144</v>
      </c>
      <c r="X4" s="277" t="s">
        <v>19</v>
      </c>
      <c r="Y4" s="277" t="s">
        <v>145</v>
      </c>
      <c r="Z4" s="277" t="s">
        <v>146</v>
      </c>
      <c r="AA4" s="277" t="s">
        <v>147</v>
      </c>
      <c r="AB4" s="277" t="s">
        <v>148</v>
      </c>
      <c r="AC4" s="293"/>
      <c r="AD4" s="293"/>
      <c r="AE4" s="277" t="s">
        <v>213</v>
      </c>
      <c r="AF4" s="277" t="s">
        <v>149</v>
      </c>
      <c r="AG4" s="277" t="s">
        <v>150</v>
      </c>
      <c r="AH4" s="277" t="s">
        <v>151</v>
      </c>
      <c r="AI4" s="277" t="s">
        <v>152</v>
      </c>
      <c r="AJ4" s="277" t="s">
        <v>28</v>
      </c>
      <c r="AK4" s="277" t="s">
        <v>153</v>
      </c>
      <c r="AL4" s="277" t="s">
        <v>129</v>
      </c>
      <c r="AM4" s="277" t="s">
        <v>154</v>
      </c>
      <c r="AN4" s="277" t="s">
        <v>155</v>
      </c>
      <c r="AO4" s="277" t="s">
        <v>89</v>
      </c>
    </row>
    <row r="5" spans="1:41" ht="107.25" customHeight="1" thickBot="1">
      <c r="A5" s="45"/>
      <c r="B5" s="470" t="s">
        <v>33</v>
      </c>
      <c r="C5" s="276" t="s">
        <v>51</v>
      </c>
      <c r="D5" s="276" t="s">
        <v>52</v>
      </c>
      <c r="E5" s="276" t="s">
        <v>169</v>
      </c>
      <c r="F5" s="276" t="s">
        <v>53</v>
      </c>
      <c r="G5" s="276" t="s">
        <v>338</v>
      </c>
      <c r="H5" s="276" t="s">
        <v>205</v>
      </c>
      <c r="I5" s="276" t="s">
        <v>54</v>
      </c>
      <c r="J5" s="276" t="s">
        <v>55</v>
      </c>
      <c r="K5" s="276" t="s">
        <v>56</v>
      </c>
      <c r="L5" s="276" t="s">
        <v>347</v>
      </c>
      <c r="M5" s="276" t="s">
        <v>348</v>
      </c>
      <c r="N5" s="276" t="s">
        <v>57</v>
      </c>
      <c r="O5" s="292"/>
      <c r="P5" s="470" t="s">
        <v>33</v>
      </c>
      <c r="Q5" s="276" t="s">
        <v>353</v>
      </c>
      <c r="R5" s="276" t="s">
        <v>59</v>
      </c>
      <c r="S5" s="276" t="s">
        <v>60</v>
      </c>
      <c r="T5" s="276" t="s">
        <v>344</v>
      </c>
      <c r="U5" s="276" t="s">
        <v>62</v>
      </c>
      <c r="V5" s="276" t="s">
        <v>65</v>
      </c>
      <c r="W5" s="276" t="s">
        <v>63</v>
      </c>
      <c r="X5" s="327"/>
      <c r="Y5" s="276" t="s">
        <v>212</v>
      </c>
      <c r="Z5" s="276" t="s">
        <v>208</v>
      </c>
      <c r="AA5" s="276" t="s">
        <v>66</v>
      </c>
      <c r="AB5" s="276" t="s">
        <v>232</v>
      </c>
      <c r="AC5" s="292"/>
      <c r="AD5" s="470" t="s">
        <v>33</v>
      </c>
      <c r="AE5" s="276" t="s">
        <v>67</v>
      </c>
      <c r="AF5" s="276" t="s">
        <v>68</v>
      </c>
      <c r="AG5" s="276" t="s">
        <v>69</v>
      </c>
      <c r="AH5" s="276" t="s">
        <v>234</v>
      </c>
      <c r="AI5" s="276" t="s">
        <v>71</v>
      </c>
      <c r="AJ5" s="276"/>
      <c r="AK5" s="276" t="s">
        <v>72</v>
      </c>
      <c r="AL5" s="276" t="s">
        <v>130</v>
      </c>
      <c r="AM5" s="276" t="s">
        <v>354</v>
      </c>
      <c r="AN5" s="276" t="s">
        <v>74</v>
      </c>
      <c r="AO5" s="276" t="s">
        <v>187</v>
      </c>
    </row>
    <row r="6" spans="1:41" ht="10.5" customHeight="1">
      <c r="A6" s="99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91"/>
      <c r="P6" s="192"/>
      <c r="Q6" s="96"/>
      <c r="R6" s="96"/>
      <c r="S6" s="96"/>
      <c r="T6" s="96"/>
      <c r="U6" s="99"/>
      <c r="V6" s="96"/>
      <c r="W6" s="96"/>
      <c r="X6" s="96"/>
      <c r="Y6" s="96"/>
      <c r="Z6" s="96"/>
      <c r="AA6" s="96"/>
      <c r="AB6" s="96"/>
      <c r="AC6" s="191"/>
      <c r="AD6" s="192"/>
      <c r="AE6" s="245"/>
      <c r="AF6" s="245"/>
      <c r="AG6" s="245"/>
      <c r="AH6" s="475"/>
      <c r="AI6" s="475"/>
      <c r="AJ6" s="475"/>
      <c r="AK6" s="475"/>
      <c r="AL6" s="475"/>
      <c r="AM6" s="475"/>
      <c r="AN6" s="475"/>
      <c r="AO6" s="231"/>
    </row>
    <row r="7" spans="1:41" ht="24.75" customHeight="1">
      <c r="A7" s="208">
        <v>1</v>
      </c>
      <c r="B7" s="314" t="s">
        <v>5</v>
      </c>
      <c r="C7" s="229">
        <v>88.40713256649242</v>
      </c>
      <c r="D7" s="229">
        <v>0.006581992869034826</v>
      </c>
      <c r="E7" s="245">
        <v>0.004549396080743616</v>
      </c>
      <c r="F7" s="245">
        <v>0.0025026919465609967</v>
      </c>
      <c r="G7" s="245">
        <v>0.0013231477432874956</v>
      </c>
      <c r="H7" s="229">
        <v>6.37487056869787</v>
      </c>
      <c r="I7" s="229">
        <v>0.714872869471148</v>
      </c>
      <c r="J7" s="245">
        <v>0.003442946212628771</v>
      </c>
      <c r="K7" s="245">
        <v>0.00015690382217884425</v>
      </c>
      <c r="L7" s="229">
        <v>0.028407618031602237</v>
      </c>
      <c r="M7" s="229">
        <v>0.009508912074215725</v>
      </c>
      <c r="N7" s="245">
        <v>0.0005446742227104225</v>
      </c>
      <c r="O7" s="208">
        <v>1</v>
      </c>
      <c r="P7" s="314" t="s">
        <v>5</v>
      </c>
      <c r="Q7" s="245" t="s">
        <v>4</v>
      </c>
      <c r="R7" s="245" t="s">
        <v>4</v>
      </c>
      <c r="S7" s="245" t="s">
        <v>4</v>
      </c>
      <c r="T7" s="245" t="s">
        <v>4</v>
      </c>
      <c r="U7" s="245" t="s">
        <v>4</v>
      </c>
      <c r="V7" s="245" t="s">
        <v>4</v>
      </c>
      <c r="W7" s="245" t="s">
        <v>4</v>
      </c>
      <c r="X7" s="229">
        <v>0.025205259286971513</v>
      </c>
      <c r="Y7" s="229">
        <v>0.049286973560068635</v>
      </c>
      <c r="Z7" s="229">
        <v>0.009340077540764697</v>
      </c>
      <c r="AA7" s="245" t="s">
        <v>4</v>
      </c>
      <c r="AB7" s="229">
        <v>1.233551255123565</v>
      </c>
      <c r="AC7" s="208">
        <v>1</v>
      </c>
      <c r="AD7" s="314" t="s">
        <v>5</v>
      </c>
      <c r="AE7" s="245" t="s">
        <v>4</v>
      </c>
      <c r="AF7" s="245" t="s">
        <v>4</v>
      </c>
      <c r="AG7" s="245" t="s">
        <v>4</v>
      </c>
      <c r="AH7" s="229">
        <v>0.031042161003303835</v>
      </c>
      <c r="AI7" s="229">
        <v>1.3182451317115857</v>
      </c>
      <c r="AJ7" s="229">
        <v>1.0382246274449347</v>
      </c>
      <c r="AK7" s="229">
        <v>0.7360794357060189</v>
      </c>
      <c r="AL7" s="245" t="s">
        <v>4</v>
      </c>
      <c r="AM7" s="245">
        <v>0.004988664763503732</v>
      </c>
      <c r="AN7" s="245" t="s">
        <v>4</v>
      </c>
      <c r="AO7" s="231">
        <v>100</v>
      </c>
    </row>
    <row r="8" spans="1:41" ht="12.75" customHeight="1">
      <c r="A8" s="208">
        <v>2</v>
      </c>
      <c r="B8" s="314" t="s">
        <v>6</v>
      </c>
      <c r="C8" s="229">
        <v>0.009911089788744143</v>
      </c>
      <c r="D8" s="229">
        <v>1.4068720976632316</v>
      </c>
      <c r="E8" s="229">
        <v>0.9888224831665781</v>
      </c>
      <c r="F8" s="245" t="s">
        <v>4</v>
      </c>
      <c r="G8" s="245" t="s">
        <v>4</v>
      </c>
      <c r="H8" s="229">
        <v>2.426213556489865</v>
      </c>
      <c r="I8" s="229">
        <v>0.7513308827707473</v>
      </c>
      <c r="J8" s="245" t="s">
        <v>4</v>
      </c>
      <c r="K8" s="245" t="s">
        <v>4</v>
      </c>
      <c r="L8" s="245" t="s">
        <v>4</v>
      </c>
      <c r="M8" s="229">
        <v>5.382631908112664</v>
      </c>
      <c r="N8" s="245" t="s">
        <v>4</v>
      </c>
      <c r="O8" s="208">
        <v>2</v>
      </c>
      <c r="P8" s="314" t="s">
        <v>6</v>
      </c>
      <c r="Q8" s="245" t="s">
        <v>4</v>
      </c>
      <c r="R8" s="245" t="s">
        <v>4</v>
      </c>
      <c r="S8" s="245" t="s">
        <v>4</v>
      </c>
      <c r="T8" s="229">
        <v>36.69210009403559</v>
      </c>
      <c r="U8" s="229">
        <v>9.617589728419729</v>
      </c>
      <c r="V8" s="229">
        <v>26.419944783673273</v>
      </c>
      <c r="W8" s="245" t="s">
        <v>4</v>
      </c>
      <c r="X8" s="229">
        <v>2.902492872337273</v>
      </c>
      <c r="Y8" s="229">
        <v>0.28798538837037685</v>
      </c>
      <c r="Z8" s="229">
        <v>0.05946725177539769</v>
      </c>
      <c r="AA8" s="245" t="s">
        <v>4</v>
      </c>
      <c r="AB8" s="229">
        <v>0.8001348748356272</v>
      </c>
      <c r="AC8" s="208">
        <v>2</v>
      </c>
      <c r="AD8" s="314" t="s">
        <v>6</v>
      </c>
      <c r="AE8" s="229">
        <v>3.0816087920073727</v>
      </c>
      <c r="AF8" s="229">
        <v>1.4232924790986352</v>
      </c>
      <c r="AG8" s="245" t="s">
        <v>4</v>
      </c>
      <c r="AH8" s="245" t="s">
        <v>4</v>
      </c>
      <c r="AI8" s="229">
        <v>3.885290836980895</v>
      </c>
      <c r="AJ8" s="229">
        <v>3.3676955293013044</v>
      </c>
      <c r="AK8" s="229">
        <v>0.07967760672272095</v>
      </c>
      <c r="AL8" s="229">
        <v>0.11217119414686035</v>
      </c>
      <c r="AM8" s="229">
        <v>0.02606136018383691</v>
      </c>
      <c r="AN8" s="229">
        <v>0.2785630639187406</v>
      </c>
      <c r="AO8" s="231">
        <v>100</v>
      </c>
    </row>
    <row r="9" spans="1:41" ht="24">
      <c r="A9" s="208">
        <v>3</v>
      </c>
      <c r="B9" s="314" t="s">
        <v>168</v>
      </c>
      <c r="C9" s="245" t="s">
        <v>4</v>
      </c>
      <c r="D9" s="245" t="s">
        <v>4</v>
      </c>
      <c r="E9" s="229">
        <v>1.2589915836812826</v>
      </c>
      <c r="F9" s="229">
        <v>7.53192070983193</v>
      </c>
      <c r="G9" s="245" t="s">
        <v>4</v>
      </c>
      <c r="H9" s="229">
        <v>9.35142283700608</v>
      </c>
      <c r="I9" s="245" t="s">
        <v>4</v>
      </c>
      <c r="J9" s="229">
        <v>0.10391007849870082</v>
      </c>
      <c r="K9" s="245" t="s">
        <v>4</v>
      </c>
      <c r="L9" s="229">
        <v>52.217906794902</v>
      </c>
      <c r="M9" s="229">
        <v>10.386257386204628</v>
      </c>
      <c r="N9" s="229">
        <v>0.05840289965176246</v>
      </c>
      <c r="O9" s="208">
        <v>3</v>
      </c>
      <c r="P9" s="314" t="s">
        <v>168</v>
      </c>
      <c r="Q9" s="229">
        <v>0.03149780029788575</v>
      </c>
      <c r="R9" s="229">
        <v>7.95470493248101</v>
      </c>
      <c r="S9" s="229">
        <v>0.12455239864442472</v>
      </c>
      <c r="T9" s="245" t="s">
        <v>4</v>
      </c>
      <c r="U9" s="245" t="s">
        <v>4</v>
      </c>
      <c r="V9" s="245" t="s">
        <v>4</v>
      </c>
      <c r="W9" s="245" t="s">
        <v>4</v>
      </c>
      <c r="X9" s="229">
        <v>6.57566244881803</v>
      </c>
      <c r="Y9" s="245" t="s">
        <v>4</v>
      </c>
      <c r="Z9" s="245" t="s">
        <v>4</v>
      </c>
      <c r="AA9" s="229">
        <v>3.404188751893061</v>
      </c>
      <c r="AB9" s="245" t="s">
        <v>4</v>
      </c>
      <c r="AC9" s="208">
        <v>3</v>
      </c>
      <c r="AD9" s="314" t="s">
        <v>168</v>
      </c>
      <c r="AE9" s="245" t="s">
        <v>4</v>
      </c>
      <c r="AF9" s="245" t="s">
        <v>4</v>
      </c>
      <c r="AG9" s="245" t="s">
        <v>4</v>
      </c>
      <c r="AH9" s="245" t="s">
        <v>4</v>
      </c>
      <c r="AI9" s="229">
        <v>0.6938448838409393</v>
      </c>
      <c r="AJ9" s="229">
        <v>0.30659436804651413</v>
      </c>
      <c r="AK9" s="245" t="s">
        <v>4</v>
      </c>
      <c r="AL9" s="245" t="s">
        <v>4</v>
      </c>
      <c r="AM9" s="245" t="s">
        <v>4</v>
      </c>
      <c r="AN9" s="245" t="s">
        <v>4</v>
      </c>
      <c r="AO9" s="231">
        <v>100</v>
      </c>
    </row>
    <row r="10" spans="1:41" ht="12.75">
      <c r="A10" s="208">
        <v>4</v>
      </c>
      <c r="B10" s="314" t="s">
        <v>7</v>
      </c>
      <c r="C10" s="245" t="s">
        <v>4</v>
      </c>
      <c r="D10" s="245" t="s">
        <v>4</v>
      </c>
      <c r="E10" s="245" t="s">
        <v>4</v>
      </c>
      <c r="F10" s="229">
        <v>48.13872433653162</v>
      </c>
      <c r="G10" s="245" t="s">
        <v>4</v>
      </c>
      <c r="H10" s="245" t="s">
        <v>4</v>
      </c>
      <c r="I10" s="245" t="s">
        <v>4</v>
      </c>
      <c r="J10" s="245" t="s">
        <v>4</v>
      </c>
      <c r="K10" s="245" t="s">
        <v>4</v>
      </c>
      <c r="L10" s="245" t="s">
        <v>4</v>
      </c>
      <c r="M10" s="229">
        <v>12.006466206610462</v>
      </c>
      <c r="N10" s="229">
        <v>39.42164193381917</v>
      </c>
      <c r="O10" s="208">
        <v>4</v>
      </c>
      <c r="P10" s="314" t="s">
        <v>7</v>
      </c>
      <c r="Q10" s="229">
        <v>0.16516361488294007</v>
      </c>
      <c r="R10" s="229">
        <v>0.08238773359430594</v>
      </c>
      <c r="S10" s="245" t="s">
        <v>4</v>
      </c>
      <c r="T10" s="245" t="s">
        <v>4</v>
      </c>
      <c r="U10" s="245" t="s">
        <v>4</v>
      </c>
      <c r="V10" s="245" t="s">
        <v>4</v>
      </c>
      <c r="W10" s="245" t="s">
        <v>4</v>
      </c>
      <c r="X10" s="229">
        <v>0.18547404835124606</v>
      </c>
      <c r="Y10" s="245" t="s">
        <v>4</v>
      </c>
      <c r="Z10" s="245" t="s">
        <v>4</v>
      </c>
      <c r="AA10" s="245" t="s">
        <v>4</v>
      </c>
      <c r="AB10" s="245" t="s">
        <v>4</v>
      </c>
      <c r="AC10" s="208">
        <v>4</v>
      </c>
      <c r="AD10" s="314" t="s">
        <v>7</v>
      </c>
      <c r="AE10" s="245" t="s">
        <v>4</v>
      </c>
      <c r="AF10" s="245" t="s">
        <v>4</v>
      </c>
      <c r="AG10" s="245" t="s">
        <v>4</v>
      </c>
      <c r="AH10" s="245" t="s">
        <v>4</v>
      </c>
      <c r="AI10" s="245" t="s">
        <v>4</v>
      </c>
      <c r="AJ10" s="245" t="s">
        <v>4</v>
      </c>
      <c r="AK10" s="245" t="s">
        <v>4</v>
      </c>
      <c r="AL10" s="245" t="s">
        <v>4</v>
      </c>
      <c r="AM10" s="245" t="s">
        <v>4</v>
      </c>
      <c r="AN10" s="245" t="s">
        <v>4</v>
      </c>
      <c r="AO10" s="231">
        <v>100</v>
      </c>
    </row>
    <row r="11" spans="1:41" ht="24.75" customHeight="1">
      <c r="A11" s="208">
        <v>5</v>
      </c>
      <c r="B11" s="314" t="s">
        <v>337</v>
      </c>
      <c r="C11" s="245" t="s">
        <v>4</v>
      </c>
      <c r="D11" s="229">
        <v>0.6460306077037373</v>
      </c>
      <c r="E11" s="229">
        <v>0.6466968249571479</v>
      </c>
      <c r="F11" s="229">
        <v>2.145113591228755</v>
      </c>
      <c r="G11" s="229">
        <v>0.21601899211574968</v>
      </c>
      <c r="H11" s="229">
        <v>0.7384150017911141</v>
      </c>
      <c r="I11" s="245">
        <v>5.668119357465429</v>
      </c>
      <c r="J11" s="245" t="s">
        <v>4</v>
      </c>
      <c r="K11" s="245" t="s">
        <v>4</v>
      </c>
      <c r="L11" s="229">
        <v>1.2875849923976153</v>
      </c>
      <c r="M11" s="229">
        <v>4.059245136879774</v>
      </c>
      <c r="N11" s="229">
        <v>0.0063517351611089064</v>
      </c>
      <c r="O11" s="208">
        <v>5</v>
      </c>
      <c r="P11" s="314" t="s">
        <v>337</v>
      </c>
      <c r="Q11" s="245" t="s">
        <v>4</v>
      </c>
      <c r="R11" s="229">
        <v>0.8801035183245909</v>
      </c>
      <c r="S11" s="229">
        <v>0.22892687079802895</v>
      </c>
      <c r="T11" s="229">
        <v>8.833412374578831</v>
      </c>
      <c r="U11" s="245" t="s">
        <v>4</v>
      </c>
      <c r="V11" s="229">
        <v>0.6516586864353098</v>
      </c>
      <c r="W11" s="245" t="s">
        <v>4</v>
      </c>
      <c r="X11" s="229">
        <v>62.957673809175574</v>
      </c>
      <c r="Y11" s="229">
        <v>1.2923040648062873</v>
      </c>
      <c r="Z11" s="229">
        <v>4.3585993601118425</v>
      </c>
      <c r="AA11" s="245" t="s">
        <v>4</v>
      </c>
      <c r="AB11" s="245" t="s">
        <v>4</v>
      </c>
      <c r="AC11" s="208">
        <v>5</v>
      </c>
      <c r="AD11" s="314" t="s">
        <v>337</v>
      </c>
      <c r="AE11" s="245" t="s">
        <v>4</v>
      </c>
      <c r="AF11" s="245" t="s">
        <v>4</v>
      </c>
      <c r="AG11" s="245" t="s">
        <v>4</v>
      </c>
      <c r="AH11" s="229">
        <v>1.3879664485221865</v>
      </c>
      <c r="AI11" s="229">
        <v>0.012740104465825368</v>
      </c>
      <c r="AJ11" s="229">
        <v>1.281305356052555</v>
      </c>
      <c r="AK11" s="229">
        <v>1.372716868879913</v>
      </c>
      <c r="AL11" s="229">
        <v>0.6535173510056501</v>
      </c>
      <c r="AM11" s="229">
        <v>0.03759030189180354</v>
      </c>
      <c r="AN11" s="245">
        <v>0.6377665190459928</v>
      </c>
      <c r="AO11" s="231">
        <v>100</v>
      </c>
    </row>
    <row r="12" spans="1:41" ht="24.75" customHeight="1">
      <c r="A12" s="208">
        <v>6</v>
      </c>
      <c r="B12" s="314" t="s">
        <v>8</v>
      </c>
      <c r="C12" s="229">
        <v>5.842930406243805</v>
      </c>
      <c r="D12" s="229">
        <v>0.025442591521938146</v>
      </c>
      <c r="E12" s="229">
        <v>0.017768950551021866</v>
      </c>
      <c r="F12" s="245" t="s">
        <v>4</v>
      </c>
      <c r="G12" s="245">
        <v>0.0008815875464139712</v>
      </c>
      <c r="H12" s="229">
        <v>20.508126711054867</v>
      </c>
      <c r="I12" s="229">
        <v>0.2331924633774233</v>
      </c>
      <c r="J12" s="229">
        <v>0.0011817410604056207</v>
      </c>
      <c r="K12" s="229">
        <v>0.005924044278575108</v>
      </c>
      <c r="L12" s="229">
        <v>1.596981140126546</v>
      </c>
      <c r="M12" s="229">
        <v>0.5135127191525681</v>
      </c>
      <c r="N12" s="229">
        <v>0.09312854490214063</v>
      </c>
      <c r="O12" s="208">
        <v>6</v>
      </c>
      <c r="P12" s="314" t="s">
        <v>8</v>
      </c>
      <c r="Q12" s="245" t="s">
        <v>4</v>
      </c>
      <c r="R12" s="245">
        <v>0.001957048531771331</v>
      </c>
      <c r="S12" s="245">
        <v>9.049864643825134E-05</v>
      </c>
      <c r="T12" s="229">
        <v>0.3757419802212718</v>
      </c>
      <c r="U12" s="245" t="s">
        <v>4</v>
      </c>
      <c r="V12" s="229">
        <v>0.1399596446095767</v>
      </c>
      <c r="W12" s="245" t="s">
        <v>4</v>
      </c>
      <c r="X12" s="229">
        <v>11.199770591234506</v>
      </c>
      <c r="Y12" s="229">
        <v>1.3812276982647997</v>
      </c>
      <c r="Z12" s="229">
        <v>26.222238829915863</v>
      </c>
      <c r="AA12" s="245" t="s">
        <v>4</v>
      </c>
      <c r="AB12" s="229">
        <v>11.74698154824689</v>
      </c>
      <c r="AC12" s="208">
        <v>6</v>
      </c>
      <c r="AD12" s="314" t="s">
        <v>8</v>
      </c>
      <c r="AE12" s="229">
        <v>1.3520449185070558</v>
      </c>
      <c r="AF12" s="229">
        <v>1.3583409428298154</v>
      </c>
      <c r="AG12" s="229">
        <v>0.05461283599876495</v>
      </c>
      <c r="AH12" s="229">
        <v>3.639754725763353</v>
      </c>
      <c r="AI12" s="229">
        <v>7.746951293757642</v>
      </c>
      <c r="AJ12" s="229">
        <v>3.1267879560165905</v>
      </c>
      <c r="AK12" s="229">
        <v>2.0907732830946277</v>
      </c>
      <c r="AL12" s="229">
        <v>0.10388535625067584</v>
      </c>
      <c r="AM12" s="229">
        <v>0.053607735861285734</v>
      </c>
      <c r="AN12" s="229">
        <v>0.5616423317882286</v>
      </c>
      <c r="AO12" s="231">
        <v>100</v>
      </c>
    </row>
    <row r="13" spans="1:41" ht="36" customHeight="1">
      <c r="A13" s="199">
        <v>7</v>
      </c>
      <c r="B13" s="314" t="s">
        <v>9</v>
      </c>
      <c r="C13" s="229">
        <v>0.017557831560448395</v>
      </c>
      <c r="D13" s="229">
        <v>0.026514059743888565</v>
      </c>
      <c r="E13" s="229">
        <v>0.017694268195788048</v>
      </c>
      <c r="F13" s="229">
        <v>1.1879396624036964</v>
      </c>
      <c r="G13" s="229">
        <v>0.05559920985972356</v>
      </c>
      <c r="H13" s="229">
        <v>2.580044487890057</v>
      </c>
      <c r="I13" s="229">
        <v>19.4452861565516</v>
      </c>
      <c r="J13" s="229">
        <v>0.344206464879263</v>
      </c>
      <c r="K13" s="229">
        <v>0.20941967241445156</v>
      </c>
      <c r="L13" s="229">
        <v>15.18574200512469</v>
      </c>
      <c r="M13" s="229">
        <v>1.5765540929017683</v>
      </c>
      <c r="N13" s="229">
        <v>0.2077077641005864</v>
      </c>
      <c r="O13" s="199">
        <v>7</v>
      </c>
      <c r="P13" s="314" t="s">
        <v>9</v>
      </c>
      <c r="Q13" s="229">
        <v>0.22268917265618576</v>
      </c>
      <c r="R13" s="229">
        <v>1.2784279645553673</v>
      </c>
      <c r="S13" s="229">
        <v>0.12346204825465756</v>
      </c>
      <c r="T13" s="229">
        <v>0.6798205068266983</v>
      </c>
      <c r="U13" s="229">
        <v>0.12556265379581624</v>
      </c>
      <c r="V13" s="229">
        <v>0.10400850634898526</v>
      </c>
      <c r="W13" s="229">
        <v>0.23233260557744134</v>
      </c>
      <c r="X13" s="229">
        <v>0.17841509433140584</v>
      </c>
      <c r="Y13" s="229">
        <v>0.17885476203868567</v>
      </c>
      <c r="Z13" s="229">
        <v>2.3469249594172203</v>
      </c>
      <c r="AA13" s="229">
        <v>0.4632892767495969</v>
      </c>
      <c r="AB13" s="229">
        <v>9.919333746295178</v>
      </c>
      <c r="AC13" s="199">
        <v>7</v>
      </c>
      <c r="AD13" s="314" t="s">
        <v>9</v>
      </c>
      <c r="AE13" s="229">
        <v>0.7079958284546116</v>
      </c>
      <c r="AF13" s="229">
        <v>0.5398854311200552</v>
      </c>
      <c r="AG13" s="229">
        <v>0.005976186804487537</v>
      </c>
      <c r="AH13" s="229">
        <v>0.6949808225666122</v>
      </c>
      <c r="AI13" s="229">
        <v>18.143224510952376</v>
      </c>
      <c r="AJ13" s="229">
        <v>11.752876554735447</v>
      </c>
      <c r="AK13" s="229">
        <v>6.963478020205982</v>
      </c>
      <c r="AL13" s="229">
        <v>1.192290439141217</v>
      </c>
      <c r="AM13" s="229">
        <v>1.203268696572497</v>
      </c>
      <c r="AN13" s="229">
        <v>2.0884944107727255</v>
      </c>
      <c r="AO13" s="231">
        <v>100</v>
      </c>
    </row>
    <row r="14" spans="1:41" ht="48" customHeight="1">
      <c r="A14" s="199">
        <v>8</v>
      </c>
      <c r="B14" s="314" t="s">
        <v>10</v>
      </c>
      <c r="C14" s="229">
        <v>0.025248959493011064</v>
      </c>
      <c r="D14" s="229">
        <v>0.028243275949049733</v>
      </c>
      <c r="E14" s="229">
        <v>0.021204301311156058</v>
      </c>
      <c r="F14" s="229">
        <v>0.11839780638958418</v>
      </c>
      <c r="G14" s="229">
        <v>0.04488656271171742</v>
      </c>
      <c r="H14" s="229">
        <v>1.2915504835953218</v>
      </c>
      <c r="I14" s="229">
        <v>0.012322211349313501</v>
      </c>
      <c r="J14" s="229">
        <v>6.656202292801025</v>
      </c>
      <c r="K14" s="229">
        <v>0.9020511373793902</v>
      </c>
      <c r="L14" s="229">
        <v>1.622170948840381</v>
      </c>
      <c r="M14" s="229">
        <v>2.407624592823132</v>
      </c>
      <c r="N14" s="229">
        <v>0.20193343207590958</v>
      </c>
      <c r="O14" s="199">
        <v>8</v>
      </c>
      <c r="P14" s="314" t="s">
        <v>10</v>
      </c>
      <c r="Q14" s="229">
        <v>0.9944206167566605</v>
      </c>
      <c r="R14" s="229">
        <v>0.6427057913365293</v>
      </c>
      <c r="S14" s="229">
        <v>0.38273482899759553</v>
      </c>
      <c r="T14" s="229">
        <v>0.9650792781428534</v>
      </c>
      <c r="U14" s="245" t="s">
        <v>4</v>
      </c>
      <c r="V14" s="229">
        <v>0.024215926464158967</v>
      </c>
      <c r="W14" s="229">
        <v>0.07048625367979192</v>
      </c>
      <c r="X14" s="229">
        <v>61.77985517588914</v>
      </c>
      <c r="Y14" s="229">
        <v>2.3696248500700583</v>
      </c>
      <c r="Z14" s="229">
        <v>4.386357946612448</v>
      </c>
      <c r="AA14" s="229">
        <v>0.17850493806846587</v>
      </c>
      <c r="AB14" s="229">
        <v>7.537235112722171</v>
      </c>
      <c r="AC14" s="199">
        <v>8</v>
      </c>
      <c r="AD14" s="314" t="s">
        <v>10</v>
      </c>
      <c r="AE14" s="229">
        <v>0.5707699425873656</v>
      </c>
      <c r="AF14" s="229">
        <v>0.6043172331442529</v>
      </c>
      <c r="AG14" s="229">
        <v>0.0014323380237253691</v>
      </c>
      <c r="AH14" s="229">
        <v>0.7646711884026857</v>
      </c>
      <c r="AI14" s="229">
        <v>1.4218294385944796</v>
      </c>
      <c r="AJ14" s="229">
        <v>1.3468582002884602</v>
      </c>
      <c r="AK14" s="229">
        <v>0.15082719045659143</v>
      </c>
      <c r="AL14" s="229">
        <v>0.7130024680867834</v>
      </c>
      <c r="AM14" s="229">
        <v>1.2407102186190115</v>
      </c>
      <c r="AN14" s="229">
        <v>0.5223829321409564</v>
      </c>
      <c r="AO14" s="231">
        <v>100</v>
      </c>
    </row>
    <row r="15" spans="1:41" ht="24.75" customHeight="1">
      <c r="A15" s="199">
        <v>9</v>
      </c>
      <c r="B15" s="314" t="s">
        <v>11</v>
      </c>
      <c r="C15" s="229">
        <v>0.19399120385540916</v>
      </c>
      <c r="D15" s="229">
        <v>0.47987324651747043</v>
      </c>
      <c r="E15" s="229">
        <v>0.1508132452367773</v>
      </c>
      <c r="F15" s="229">
        <v>1.40348548065062</v>
      </c>
      <c r="G15" s="229">
        <v>0.2050742390245318</v>
      </c>
      <c r="H15" s="229">
        <v>3.9316255254100057</v>
      </c>
      <c r="I15" s="229">
        <v>0.31377414217710026</v>
      </c>
      <c r="J15" s="229">
        <v>1.9168404684378997</v>
      </c>
      <c r="K15" s="229">
        <v>1.681589506643959</v>
      </c>
      <c r="L15" s="229">
        <v>6.985318741716492</v>
      </c>
      <c r="M15" s="229">
        <v>2.303398412816872</v>
      </c>
      <c r="N15" s="229">
        <v>0.7979050981286259</v>
      </c>
      <c r="O15" s="199">
        <v>9</v>
      </c>
      <c r="P15" s="314" t="s">
        <v>11</v>
      </c>
      <c r="Q15" s="229">
        <v>0.9712206863750781</v>
      </c>
      <c r="R15" s="229">
        <v>2.5026290545465084</v>
      </c>
      <c r="S15" s="229">
        <v>0.16898278794426516</v>
      </c>
      <c r="T15" s="229">
        <v>5.784397391792791</v>
      </c>
      <c r="U15" s="229">
        <v>8.689706521318245</v>
      </c>
      <c r="V15" s="229">
        <v>0.6303956443056787</v>
      </c>
      <c r="W15" s="229">
        <v>0.7965507942961192</v>
      </c>
      <c r="X15" s="229">
        <v>3.8169401187232332</v>
      </c>
      <c r="Y15" s="229">
        <v>1.9159498344978412</v>
      </c>
      <c r="Z15" s="229">
        <v>20.03121763412854</v>
      </c>
      <c r="AA15" s="229">
        <v>0.4054267380552075</v>
      </c>
      <c r="AB15" s="229">
        <v>6.417930812692553</v>
      </c>
      <c r="AC15" s="199">
        <v>9</v>
      </c>
      <c r="AD15" s="314" t="s">
        <v>11</v>
      </c>
      <c r="AE15" s="229">
        <v>0.35464159592474837</v>
      </c>
      <c r="AF15" s="229">
        <v>0.9009731526385953</v>
      </c>
      <c r="AG15" s="229">
        <v>0.8885629216575656</v>
      </c>
      <c r="AH15" s="229">
        <v>0.43877909886197963</v>
      </c>
      <c r="AI15" s="229">
        <v>5.162440671753293</v>
      </c>
      <c r="AJ15" s="229">
        <v>10.58258434682624</v>
      </c>
      <c r="AK15" s="229">
        <v>2.133229844095136</v>
      </c>
      <c r="AL15" s="229">
        <v>3.5811337769434024</v>
      </c>
      <c r="AM15" s="229">
        <v>2.989566757611894</v>
      </c>
      <c r="AN15" s="229">
        <v>0.4729083781907588</v>
      </c>
      <c r="AO15" s="231">
        <v>100</v>
      </c>
    </row>
    <row r="16" spans="1:41" ht="36" customHeight="1">
      <c r="A16" s="199">
        <v>10</v>
      </c>
      <c r="B16" s="316" t="s">
        <v>345</v>
      </c>
      <c r="C16" s="229">
        <v>7.819231620848091</v>
      </c>
      <c r="D16" s="229">
        <v>0.8529902299122889</v>
      </c>
      <c r="E16" s="229">
        <v>0.23327253785041177</v>
      </c>
      <c r="F16" s="229">
        <v>1.5164555396891524</v>
      </c>
      <c r="G16" s="229">
        <v>0.4171068209175017</v>
      </c>
      <c r="H16" s="229">
        <v>0.47163480482107867</v>
      </c>
      <c r="I16" s="229">
        <v>0.26753885023156493</v>
      </c>
      <c r="J16" s="229">
        <v>0.1997621225223989</v>
      </c>
      <c r="K16" s="229">
        <v>0.19150254188059368</v>
      </c>
      <c r="L16" s="229">
        <v>2.4761413866109314</v>
      </c>
      <c r="M16" s="229">
        <v>0.3676630601166338</v>
      </c>
      <c r="N16" s="229">
        <v>0.3017456667773025</v>
      </c>
      <c r="O16" s="199">
        <v>10</v>
      </c>
      <c r="P16" s="316" t="s">
        <v>345</v>
      </c>
      <c r="Q16" s="229">
        <v>0.8123621057215545</v>
      </c>
      <c r="R16" s="229">
        <v>0.544575568322195</v>
      </c>
      <c r="S16" s="229">
        <v>0.0034583574222765722</v>
      </c>
      <c r="T16" s="229">
        <v>3.5993704830529856</v>
      </c>
      <c r="U16" s="229">
        <v>0.26702549220363875</v>
      </c>
      <c r="V16" s="229">
        <v>1.2618891715362286</v>
      </c>
      <c r="W16" s="229">
        <v>0.37128635961148604</v>
      </c>
      <c r="X16" s="229">
        <v>22.319378172057903</v>
      </c>
      <c r="Y16" s="229">
        <v>2.5597028916959434</v>
      </c>
      <c r="Z16" s="229">
        <v>24.058211001986315</v>
      </c>
      <c r="AA16" s="229">
        <v>0.9406238673929659</v>
      </c>
      <c r="AB16" s="229">
        <v>0.05688265673138763</v>
      </c>
      <c r="AC16" s="199">
        <v>10</v>
      </c>
      <c r="AD16" s="316" t="s">
        <v>345</v>
      </c>
      <c r="AE16" s="229">
        <v>18.993938694181466</v>
      </c>
      <c r="AF16" s="229">
        <v>2.711348203951286</v>
      </c>
      <c r="AG16" s="229">
        <v>0.0652918925156968</v>
      </c>
      <c r="AH16" s="229">
        <v>2.006539417218254</v>
      </c>
      <c r="AI16" s="229">
        <v>2.1582920016525824</v>
      </c>
      <c r="AJ16" s="229">
        <v>0.07496129311488117</v>
      </c>
      <c r="AK16" s="229">
        <v>1.4739588877853882</v>
      </c>
      <c r="AL16" s="229">
        <v>0.011672206425849627</v>
      </c>
      <c r="AM16" s="229">
        <v>0.35548081838897855</v>
      </c>
      <c r="AN16" s="229">
        <v>0.238563148657637</v>
      </c>
      <c r="AO16" s="231">
        <v>100</v>
      </c>
    </row>
    <row r="17" spans="1:41" ht="24" customHeight="1">
      <c r="A17" s="199">
        <v>11</v>
      </c>
      <c r="B17" s="316" t="s">
        <v>346</v>
      </c>
      <c r="C17" s="229">
        <v>0.24745550667360033</v>
      </c>
      <c r="D17" s="229">
        <v>0.00901797296787804</v>
      </c>
      <c r="E17" s="245">
        <v>0.006770454545418261</v>
      </c>
      <c r="F17" s="245">
        <v>0.009751026389716066</v>
      </c>
      <c r="G17" s="245">
        <v>0.0018661604858504737</v>
      </c>
      <c r="H17" s="229">
        <v>1.5829119481397436</v>
      </c>
      <c r="I17" s="229">
        <v>0.055373547291934104</v>
      </c>
      <c r="J17" s="245">
        <v>0.0022513777926717548</v>
      </c>
      <c r="K17" s="245">
        <v>0.0041382409949467435</v>
      </c>
      <c r="L17" s="229">
        <v>0.07225152931424755</v>
      </c>
      <c r="M17" s="229">
        <v>13.939306851702476</v>
      </c>
      <c r="N17" s="229">
        <v>0.019029550262074573</v>
      </c>
      <c r="O17" s="199">
        <v>11</v>
      </c>
      <c r="P17" s="316" t="s">
        <v>346</v>
      </c>
      <c r="Q17" s="245" t="s">
        <v>4</v>
      </c>
      <c r="R17" s="229">
        <v>0.2435916877908099</v>
      </c>
      <c r="S17" s="229">
        <v>0.0014942395565877846</v>
      </c>
      <c r="T17" s="229">
        <v>1.942921971935228</v>
      </c>
      <c r="U17" s="245" t="s">
        <v>4</v>
      </c>
      <c r="V17" s="229">
        <v>0.005306312430525139</v>
      </c>
      <c r="W17" s="245">
        <v>0.001875499887235825</v>
      </c>
      <c r="X17" s="229">
        <v>59.0596044166717</v>
      </c>
      <c r="Y17" s="229">
        <v>2.2367036246301004</v>
      </c>
      <c r="Z17" s="229">
        <v>11.732816176142087</v>
      </c>
      <c r="AA17" s="245">
        <v>0.0007479785148037007</v>
      </c>
      <c r="AB17" s="229">
        <v>1.2255682539973471</v>
      </c>
      <c r="AC17" s="199">
        <v>11</v>
      </c>
      <c r="AD17" s="316" t="s">
        <v>346</v>
      </c>
      <c r="AE17" s="229">
        <v>3.2262240947355436</v>
      </c>
      <c r="AF17" s="229">
        <v>1.0697458487983709</v>
      </c>
      <c r="AG17" s="245">
        <v>0.0015244673460355603</v>
      </c>
      <c r="AH17" s="229">
        <v>2.843632253805156</v>
      </c>
      <c r="AI17" s="229">
        <v>0.09093168393823417</v>
      </c>
      <c r="AJ17" s="229">
        <v>0.10485293273188022</v>
      </c>
      <c r="AK17" s="229">
        <v>0.015752800312352287</v>
      </c>
      <c r="AL17" s="229">
        <v>0.03429049007111122</v>
      </c>
      <c r="AM17" s="229">
        <v>0.07802367295517557</v>
      </c>
      <c r="AN17" s="229">
        <v>0.13412530099383954</v>
      </c>
      <c r="AO17" s="231">
        <v>100</v>
      </c>
    </row>
    <row r="18" spans="1:41" ht="12.75">
      <c r="A18" s="199">
        <v>12</v>
      </c>
      <c r="B18" s="316" t="s">
        <v>12</v>
      </c>
      <c r="C18" s="245">
        <v>0.004364827518767069</v>
      </c>
      <c r="D18" s="245">
        <v>0.0024836860392551995</v>
      </c>
      <c r="E18" s="245">
        <v>0.0017212481539764582</v>
      </c>
      <c r="F18" s="245">
        <v>0.013348445118938878</v>
      </c>
      <c r="G18" s="245">
        <v>0.005503419767321969</v>
      </c>
      <c r="H18" s="229">
        <v>0.18234033668432578</v>
      </c>
      <c r="I18" s="229">
        <v>0.005001245555484299</v>
      </c>
      <c r="J18" s="245">
        <v>0.004197352706427997</v>
      </c>
      <c r="K18" s="245">
        <v>0.005355953295801261</v>
      </c>
      <c r="L18" s="229">
        <v>0.10619264908967047</v>
      </c>
      <c r="M18" s="229">
        <v>0.5724020638300794</v>
      </c>
      <c r="N18" s="229">
        <v>75.65214314270287</v>
      </c>
      <c r="O18" s="199">
        <v>12</v>
      </c>
      <c r="P18" s="316" t="s">
        <v>12</v>
      </c>
      <c r="Q18" s="245" t="s">
        <v>4</v>
      </c>
      <c r="R18" s="229">
        <v>0.23456867634763853</v>
      </c>
      <c r="S18" s="229">
        <v>0.014318536062713189</v>
      </c>
      <c r="T18" s="229">
        <v>0.4452821208381406</v>
      </c>
      <c r="U18" s="245" t="s">
        <v>4</v>
      </c>
      <c r="V18" s="245">
        <v>0.005781515478672947</v>
      </c>
      <c r="W18" s="229">
        <v>0.03852601273964453</v>
      </c>
      <c r="X18" s="229">
        <v>20.287406638018872</v>
      </c>
      <c r="Y18" s="229">
        <v>0.09697515259250625</v>
      </c>
      <c r="Z18" s="229">
        <v>0.03757592223793204</v>
      </c>
      <c r="AA18" s="229">
        <v>0.0792959194053261</v>
      </c>
      <c r="AB18" s="229">
        <v>0.018422928354840277</v>
      </c>
      <c r="AC18" s="199">
        <v>12</v>
      </c>
      <c r="AD18" s="316" t="s">
        <v>12</v>
      </c>
      <c r="AE18" s="229">
        <v>0.018024306375458567</v>
      </c>
      <c r="AF18" s="229">
        <v>1.3346328375679979</v>
      </c>
      <c r="AG18" s="245" t="s">
        <v>4</v>
      </c>
      <c r="AH18" s="229">
        <v>0.21546364739261736</v>
      </c>
      <c r="AI18" s="229">
        <v>0.5808866838088679</v>
      </c>
      <c r="AJ18" s="229">
        <v>0.008568222209547218</v>
      </c>
      <c r="AK18" s="245">
        <v>0.00972600100052306</v>
      </c>
      <c r="AL18" s="229">
        <v>0.005874937014857717</v>
      </c>
      <c r="AM18" s="229">
        <v>0.013473445895950108</v>
      </c>
      <c r="AN18" s="245" t="s">
        <v>4</v>
      </c>
      <c r="AO18" s="231">
        <v>100</v>
      </c>
    </row>
    <row r="19" spans="1:41" ht="24.75" customHeight="1">
      <c r="A19" s="199">
        <v>13</v>
      </c>
      <c r="B19" s="316" t="s">
        <v>13</v>
      </c>
      <c r="C19" s="229">
        <v>19.682895616097756</v>
      </c>
      <c r="D19" s="229">
        <v>0.8609539545411216</v>
      </c>
      <c r="E19" s="229">
        <v>0.29327341935230244</v>
      </c>
      <c r="F19" s="229">
        <v>0.786504061674937</v>
      </c>
      <c r="G19" s="229">
        <v>0.04348409800744723</v>
      </c>
      <c r="H19" s="229">
        <v>2.1448483507999643</v>
      </c>
      <c r="I19" s="229">
        <v>0.484290157398877</v>
      </c>
      <c r="J19" s="229">
        <v>0.17823013074454103</v>
      </c>
      <c r="K19" s="229">
        <v>0.3146791719281414</v>
      </c>
      <c r="L19" s="229">
        <v>2.581098466905389</v>
      </c>
      <c r="M19" s="229">
        <v>7.552331416970527</v>
      </c>
      <c r="N19" s="229">
        <v>0.8293123973732583</v>
      </c>
      <c r="O19" s="199">
        <v>13</v>
      </c>
      <c r="P19" s="316" t="s">
        <v>13</v>
      </c>
      <c r="Q19" s="229">
        <v>7.193238846086569</v>
      </c>
      <c r="R19" s="229">
        <v>4.274093789083711</v>
      </c>
      <c r="S19" s="229">
        <v>0.025752833147883868</v>
      </c>
      <c r="T19" s="229">
        <v>9.816128521178936</v>
      </c>
      <c r="U19" s="229">
        <v>0.905322014147906</v>
      </c>
      <c r="V19" s="229">
        <v>0.4664970174122778</v>
      </c>
      <c r="W19" s="229">
        <v>0.8661904790412231</v>
      </c>
      <c r="X19" s="229">
        <v>30.205497118089614</v>
      </c>
      <c r="Y19" s="229">
        <v>0.3284496801910136</v>
      </c>
      <c r="Z19" s="229">
        <v>3.3494662327884805</v>
      </c>
      <c r="AA19" s="229">
        <v>0.04915850625811501</v>
      </c>
      <c r="AB19" s="229">
        <v>0.5333914414136806</v>
      </c>
      <c r="AC19" s="199">
        <v>13</v>
      </c>
      <c r="AD19" s="316" t="s">
        <v>13</v>
      </c>
      <c r="AE19" s="229">
        <v>1.0099372031462845</v>
      </c>
      <c r="AF19" s="229">
        <v>1.5533779137590635</v>
      </c>
      <c r="AG19" s="229">
        <v>0.014800908064710176</v>
      </c>
      <c r="AH19" s="229">
        <v>0.7351927378432855</v>
      </c>
      <c r="AI19" s="229">
        <v>0.008943053337234035</v>
      </c>
      <c r="AJ19" s="229">
        <v>0.087257753435687</v>
      </c>
      <c r="AK19" s="229">
        <v>0.11204574050543317</v>
      </c>
      <c r="AL19" s="229">
        <v>0.09909751065767074</v>
      </c>
      <c r="AM19" s="229">
        <v>1.203903072618588</v>
      </c>
      <c r="AN19" s="229">
        <v>1.4102142598017242</v>
      </c>
      <c r="AO19" s="231">
        <v>100</v>
      </c>
    </row>
    <row r="20" spans="1:41" ht="60.75" customHeight="1">
      <c r="A20" s="199">
        <v>14</v>
      </c>
      <c r="B20" s="316" t="s">
        <v>206</v>
      </c>
      <c r="C20" s="229">
        <v>20.646468355277577</v>
      </c>
      <c r="D20" s="229">
        <v>0.15460092585668767</v>
      </c>
      <c r="E20" s="229">
        <v>0.13026252323951523</v>
      </c>
      <c r="F20" s="229">
        <v>0.18225847769885234</v>
      </c>
      <c r="G20" s="229">
        <v>0.23163366191738832</v>
      </c>
      <c r="H20" s="229">
        <v>0.8435313555473236</v>
      </c>
      <c r="I20" s="229">
        <v>0.08395674834990705</v>
      </c>
      <c r="J20" s="229">
        <v>0.05216739318321675</v>
      </c>
      <c r="K20" s="229">
        <v>0.10460563907600572</v>
      </c>
      <c r="L20" s="229">
        <v>1.3866520972529741</v>
      </c>
      <c r="M20" s="229">
        <v>1.4404463663638183</v>
      </c>
      <c r="N20" s="229">
        <v>0.1920786962898422</v>
      </c>
      <c r="O20" s="199">
        <v>14</v>
      </c>
      <c r="P20" s="316" t="s">
        <v>206</v>
      </c>
      <c r="Q20" s="229">
        <v>0.38406708598254563</v>
      </c>
      <c r="R20" s="229">
        <v>0.9430065109426453</v>
      </c>
      <c r="S20" s="229">
        <v>0.008421932805594237</v>
      </c>
      <c r="T20" s="229">
        <v>11.252405613818087</v>
      </c>
      <c r="U20" s="229">
        <v>0.6418794322562724</v>
      </c>
      <c r="V20" s="229">
        <v>0.20342046228576824</v>
      </c>
      <c r="W20" s="229">
        <v>0.07704951604283163</v>
      </c>
      <c r="X20" s="229">
        <v>12.428953246106317</v>
      </c>
      <c r="Y20" s="229">
        <v>1.7876353534240572</v>
      </c>
      <c r="Z20" s="229">
        <v>11.28555929458975</v>
      </c>
      <c r="AA20" s="229">
        <v>0.15130061001040468</v>
      </c>
      <c r="AB20" s="229">
        <v>2.3509661047526045</v>
      </c>
      <c r="AC20" s="199">
        <v>14</v>
      </c>
      <c r="AD20" s="316" t="s">
        <v>206</v>
      </c>
      <c r="AE20" s="229">
        <v>11.462650536445176</v>
      </c>
      <c r="AF20" s="229">
        <v>14.661777358421377</v>
      </c>
      <c r="AG20" s="229">
        <v>0.09308330082704634</v>
      </c>
      <c r="AH20" s="229">
        <v>1.7735689617171437</v>
      </c>
      <c r="AI20" s="229">
        <v>1.4424011197621454</v>
      </c>
      <c r="AJ20" s="229">
        <v>0.8168175469662866</v>
      </c>
      <c r="AK20" s="229">
        <v>0.3650131622982574</v>
      </c>
      <c r="AL20" s="229">
        <v>0.48177536715960784</v>
      </c>
      <c r="AM20" s="229">
        <v>1.4084837703378401</v>
      </c>
      <c r="AN20" s="229">
        <v>0.5309593468000293</v>
      </c>
      <c r="AO20" s="231">
        <v>100</v>
      </c>
    </row>
    <row r="21" spans="1:41" ht="24.75" customHeight="1">
      <c r="A21" s="199">
        <v>15</v>
      </c>
      <c r="B21" s="316" t="s">
        <v>14</v>
      </c>
      <c r="C21" s="229">
        <v>0.02118457953678425</v>
      </c>
      <c r="D21" s="229">
        <v>0.021327204921012508</v>
      </c>
      <c r="E21" s="245">
        <v>0.00533729963532713</v>
      </c>
      <c r="F21" s="245" t="s">
        <v>4</v>
      </c>
      <c r="G21" s="229">
        <v>0.04236870940890667</v>
      </c>
      <c r="H21" s="229">
        <v>3.427814170992115</v>
      </c>
      <c r="I21" s="229">
        <v>28.09535793483079</v>
      </c>
      <c r="J21" s="245" t="s">
        <v>4</v>
      </c>
      <c r="K21" s="229">
        <v>0.4377369514378596</v>
      </c>
      <c r="L21" s="245" t="s">
        <v>4</v>
      </c>
      <c r="M21" s="229">
        <v>2.158545657816813</v>
      </c>
      <c r="N21" s="474" t="s">
        <v>4</v>
      </c>
      <c r="O21" s="199">
        <v>15</v>
      </c>
      <c r="P21" s="316" t="s">
        <v>14</v>
      </c>
      <c r="Q21" s="229">
        <v>0.3818196149606191</v>
      </c>
      <c r="R21" s="229">
        <v>0.4303011261009332</v>
      </c>
      <c r="S21" s="229">
        <v>8.424099073661765</v>
      </c>
      <c r="T21" s="229">
        <v>0.2460732958057716</v>
      </c>
      <c r="U21" s="229">
        <v>0.6467837309527482</v>
      </c>
      <c r="V21" s="229">
        <v>0.11294326528305852</v>
      </c>
      <c r="W21" s="229">
        <v>0.04258074818389386</v>
      </c>
      <c r="X21" s="229">
        <v>8.114918139847822</v>
      </c>
      <c r="Y21" s="229">
        <v>2.754090835510547</v>
      </c>
      <c r="Z21" s="229">
        <v>6.244229689992521</v>
      </c>
      <c r="AA21" s="229">
        <v>0.30248945980131825</v>
      </c>
      <c r="AB21" s="229">
        <v>6.763293118181343</v>
      </c>
      <c r="AC21" s="199">
        <v>15</v>
      </c>
      <c r="AD21" s="316" t="s">
        <v>14</v>
      </c>
      <c r="AE21" s="229">
        <v>5.008950024661059</v>
      </c>
      <c r="AF21" s="229">
        <v>3.2851900126494664</v>
      </c>
      <c r="AG21" s="229">
        <v>0.08111957321254933</v>
      </c>
      <c r="AH21" s="229">
        <v>2.3457783489534623</v>
      </c>
      <c r="AI21" s="229">
        <v>0.6584259035661608</v>
      </c>
      <c r="AJ21" s="229">
        <v>2.555900190240173</v>
      </c>
      <c r="AK21" s="229">
        <v>0.2607839268055239</v>
      </c>
      <c r="AL21" s="229">
        <v>2.3376764250163684</v>
      </c>
      <c r="AM21" s="229">
        <v>4.862017010705164</v>
      </c>
      <c r="AN21" s="229">
        <v>9.930721851126778</v>
      </c>
      <c r="AO21" s="231">
        <v>100</v>
      </c>
    </row>
    <row r="22" spans="1:41" ht="24.75" customHeight="1">
      <c r="A22" s="199">
        <v>16</v>
      </c>
      <c r="B22" s="316" t="s">
        <v>15</v>
      </c>
      <c r="C22" s="229">
        <v>0.8469283669783294</v>
      </c>
      <c r="D22" s="229">
        <v>0.6580817353144157</v>
      </c>
      <c r="E22" s="229">
        <v>0.4606242247572126</v>
      </c>
      <c r="F22" s="229">
        <v>0.4086249669108419</v>
      </c>
      <c r="G22" s="229">
        <v>0.12602966942143565</v>
      </c>
      <c r="H22" s="229">
        <v>7.013911843309847</v>
      </c>
      <c r="I22" s="229">
        <v>0.9250610824287391</v>
      </c>
      <c r="J22" s="229">
        <v>0.22299935524660056</v>
      </c>
      <c r="K22" s="229">
        <v>0.21849693661935612</v>
      </c>
      <c r="L22" s="229">
        <v>2.255051265530227</v>
      </c>
      <c r="M22" s="229">
        <v>7.850092310441735</v>
      </c>
      <c r="N22" s="229">
        <v>1.1725903602803716</v>
      </c>
      <c r="O22" s="199">
        <v>16</v>
      </c>
      <c r="P22" s="316" t="s">
        <v>15</v>
      </c>
      <c r="Q22" s="229">
        <v>1.238396850298092</v>
      </c>
      <c r="R22" s="229">
        <v>1.7346051666968163</v>
      </c>
      <c r="S22" s="229">
        <v>0.021217454631425776</v>
      </c>
      <c r="T22" s="229">
        <v>4.837744902810415</v>
      </c>
      <c r="U22" s="229">
        <v>0.7765004010233867</v>
      </c>
      <c r="V22" s="229">
        <v>1.5324053757632854</v>
      </c>
      <c r="W22" s="229">
        <v>4.1933035927493805</v>
      </c>
      <c r="X22" s="229">
        <v>22.61877778656545</v>
      </c>
      <c r="Y22" s="229">
        <v>2.4784205290326837</v>
      </c>
      <c r="Z22" s="229">
        <v>3.1592151225174137</v>
      </c>
      <c r="AA22" s="229">
        <v>0.2845629672652478</v>
      </c>
      <c r="AB22" s="229">
        <v>2.541138203534295</v>
      </c>
      <c r="AC22" s="199">
        <v>16</v>
      </c>
      <c r="AD22" s="316" t="s">
        <v>15</v>
      </c>
      <c r="AE22" s="229">
        <v>0.9643256977526212</v>
      </c>
      <c r="AF22" s="229">
        <v>3.2745449322891194</v>
      </c>
      <c r="AG22" s="229">
        <v>0.13040801243359418</v>
      </c>
      <c r="AH22" s="229">
        <v>5.533355190054293</v>
      </c>
      <c r="AI22" s="229">
        <v>7.797131505420153</v>
      </c>
      <c r="AJ22" s="229">
        <v>5.174304561584348</v>
      </c>
      <c r="AK22" s="229">
        <v>6.690452584797415</v>
      </c>
      <c r="AL22" s="229">
        <v>0.6578160722477325</v>
      </c>
      <c r="AM22" s="229">
        <v>1.5128429858697212</v>
      </c>
      <c r="AN22" s="229">
        <v>0.6898958612269172</v>
      </c>
      <c r="AO22" s="231">
        <v>100</v>
      </c>
    </row>
    <row r="23" spans="1:41" ht="24.75" customHeight="1">
      <c r="A23" s="199">
        <v>17</v>
      </c>
      <c r="B23" s="316" t="s">
        <v>16</v>
      </c>
      <c r="C23" s="229">
        <v>0.13166615967453627</v>
      </c>
      <c r="D23" s="229">
        <v>1.192973430177914</v>
      </c>
      <c r="E23" s="229">
        <v>0.8340470150808607</v>
      </c>
      <c r="F23" s="245" t="s">
        <v>4</v>
      </c>
      <c r="G23" s="229">
        <v>0.025079002342699292</v>
      </c>
      <c r="H23" s="229">
        <v>8.128568028277217</v>
      </c>
      <c r="I23" s="229">
        <v>2.808941684102849</v>
      </c>
      <c r="J23" s="229">
        <v>2.357436532393173</v>
      </c>
      <c r="K23" s="229">
        <v>1.7947861650995056</v>
      </c>
      <c r="L23" s="229">
        <v>7.225423800705359</v>
      </c>
      <c r="M23" s="245" t="s">
        <v>4</v>
      </c>
      <c r="N23" s="229">
        <v>1.190921755407426</v>
      </c>
      <c r="O23" s="199">
        <v>17</v>
      </c>
      <c r="P23" s="316" t="s">
        <v>16</v>
      </c>
      <c r="Q23" s="245" t="s">
        <v>4</v>
      </c>
      <c r="R23" s="229">
        <v>8.142209634748744</v>
      </c>
      <c r="S23" s="229">
        <v>0.05406375269322988</v>
      </c>
      <c r="T23" s="229">
        <v>1.7310700333574607</v>
      </c>
      <c r="U23" s="229">
        <v>16.493419345313953</v>
      </c>
      <c r="V23" s="229">
        <v>5.622076680572818</v>
      </c>
      <c r="W23" s="236" t="s">
        <v>4</v>
      </c>
      <c r="X23" s="229">
        <v>7.601473847987787</v>
      </c>
      <c r="Y23" s="229">
        <v>3.4928562329041277</v>
      </c>
      <c r="Z23" s="229">
        <v>3.147485937909311</v>
      </c>
      <c r="AA23" s="229">
        <v>0.8795457670372455</v>
      </c>
      <c r="AB23" s="229">
        <v>5.954821730070275</v>
      </c>
      <c r="AC23" s="199">
        <v>17</v>
      </c>
      <c r="AD23" s="316" t="s">
        <v>16</v>
      </c>
      <c r="AE23" s="229">
        <v>5.215235269153676</v>
      </c>
      <c r="AF23" s="229">
        <v>0.17507460573720793</v>
      </c>
      <c r="AG23" s="229">
        <v>0.019206607848278028</v>
      </c>
      <c r="AH23" s="229">
        <v>2.657664088340124</v>
      </c>
      <c r="AI23" s="229">
        <v>2.061835834996429</v>
      </c>
      <c r="AJ23" s="229">
        <v>4.397147217811058</v>
      </c>
      <c r="AK23" s="229">
        <v>6.03594489253496</v>
      </c>
      <c r="AL23" s="229">
        <v>0.00626119376715781</v>
      </c>
      <c r="AM23" s="229">
        <v>0.024729868146557452</v>
      </c>
      <c r="AN23" s="229">
        <v>0.5978917596036353</v>
      </c>
      <c r="AO23" s="231">
        <v>100</v>
      </c>
    </row>
    <row r="24" spans="1:41" ht="26.25" customHeight="1">
      <c r="A24" s="199">
        <v>18</v>
      </c>
      <c r="B24" s="316" t="s">
        <v>17</v>
      </c>
      <c r="C24" s="245" t="s">
        <v>4</v>
      </c>
      <c r="D24" s="245" t="s">
        <v>4</v>
      </c>
      <c r="E24" s="245" t="s">
        <v>4</v>
      </c>
      <c r="F24" s="229">
        <v>0.6800493992885449</v>
      </c>
      <c r="G24" s="245" t="s">
        <v>4</v>
      </c>
      <c r="H24" s="229">
        <v>6.111069797026909</v>
      </c>
      <c r="I24" s="229">
        <v>2.7909300299442603</v>
      </c>
      <c r="J24" s="229">
        <v>2.559983190668638</v>
      </c>
      <c r="K24" s="229">
        <v>1.4154830463621337</v>
      </c>
      <c r="L24" s="229">
        <v>4.878826056828553</v>
      </c>
      <c r="M24" s="229">
        <v>4.786438744857805</v>
      </c>
      <c r="N24" s="229">
        <v>3.6704690667521898</v>
      </c>
      <c r="O24" s="199">
        <v>18</v>
      </c>
      <c r="P24" s="316" t="s">
        <v>17</v>
      </c>
      <c r="Q24" s="245" t="s">
        <v>4</v>
      </c>
      <c r="R24" s="229">
        <v>6.073354621770914</v>
      </c>
      <c r="S24" s="245" t="s">
        <v>4</v>
      </c>
      <c r="T24" s="229">
        <v>5.555788556673692</v>
      </c>
      <c r="U24" s="236" t="s">
        <v>4</v>
      </c>
      <c r="V24" s="229">
        <v>5.094399105083027</v>
      </c>
      <c r="W24" s="229">
        <v>3.4688114306242577</v>
      </c>
      <c r="X24" s="229">
        <v>2.012408637943282</v>
      </c>
      <c r="Y24" s="229">
        <v>3.7973982299726092</v>
      </c>
      <c r="Z24" s="229">
        <v>4.09456390713289</v>
      </c>
      <c r="AA24" s="245" t="s">
        <v>4</v>
      </c>
      <c r="AB24" s="229">
        <v>5.587900940158438</v>
      </c>
      <c r="AC24" s="199">
        <v>18</v>
      </c>
      <c r="AD24" s="316" t="s">
        <v>17</v>
      </c>
      <c r="AE24" s="229">
        <v>4.8039792777446895</v>
      </c>
      <c r="AF24" s="229">
        <v>3.0877947321931565</v>
      </c>
      <c r="AG24" s="229">
        <v>4.828846868088986</v>
      </c>
      <c r="AH24" s="229">
        <v>2.7551502804870056</v>
      </c>
      <c r="AI24" s="229">
        <v>6.386713384745877</v>
      </c>
      <c r="AJ24" s="229">
        <v>3.157468170212697</v>
      </c>
      <c r="AK24" s="229">
        <v>6.3504217601927495</v>
      </c>
      <c r="AL24" s="229">
        <v>2.509087486332381</v>
      </c>
      <c r="AM24" s="229">
        <v>1.8101883029347052</v>
      </c>
      <c r="AN24" s="229">
        <v>1.732332849775513</v>
      </c>
      <c r="AO24" s="231">
        <v>100</v>
      </c>
    </row>
    <row r="25" spans="1:41" ht="25.5" customHeight="1" thickBot="1">
      <c r="A25" s="215">
        <v>19</v>
      </c>
      <c r="B25" s="317" t="s">
        <v>18</v>
      </c>
      <c r="C25" s="230">
        <v>1.6792172876706892</v>
      </c>
      <c r="D25" s="230">
        <v>0.4593811505736542</v>
      </c>
      <c r="E25" s="230">
        <v>0.09197097721951417</v>
      </c>
      <c r="F25" s="230">
        <v>0.8069843925907763</v>
      </c>
      <c r="G25" s="230">
        <v>2.8290860570278467</v>
      </c>
      <c r="H25" s="230">
        <v>0.20115769428448432</v>
      </c>
      <c r="I25" s="230">
        <v>1.0511053450528762</v>
      </c>
      <c r="J25" s="230">
        <v>0.4954460459857623</v>
      </c>
      <c r="K25" s="230">
        <v>0.44153975292575015</v>
      </c>
      <c r="L25" s="230">
        <v>1.1225640384507745</v>
      </c>
      <c r="M25" s="230">
        <v>2.1385130450313703</v>
      </c>
      <c r="N25" s="230">
        <v>7.736769888221126</v>
      </c>
      <c r="O25" s="215">
        <v>19</v>
      </c>
      <c r="P25" s="317" t="s">
        <v>18</v>
      </c>
      <c r="Q25" s="230">
        <v>2.0834822371735915</v>
      </c>
      <c r="R25" s="230">
        <v>2.601271227520095</v>
      </c>
      <c r="S25" s="230">
        <v>0.06183082440582085</v>
      </c>
      <c r="T25" s="230">
        <v>2.087518456996419</v>
      </c>
      <c r="U25" s="230">
        <v>1.4458652394791467</v>
      </c>
      <c r="V25" s="230">
        <v>5.764486754980567</v>
      </c>
      <c r="W25" s="230">
        <v>1.4124505051080323</v>
      </c>
      <c r="X25" s="230">
        <v>14.101999476281849</v>
      </c>
      <c r="Y25" s="230">
        <v>6.309416675244043</v>
      </c>
      <c r="Z25" s="230">
        <v>2.1903096816404624</v>
      </c>
      <c r="AA25" s="230">
        <v>0.3840731058015952</v>
      </c>
      <c r="AB25" s="230">
        <v>23.29039919232627</v>
      </c>
      <c r="AC25" s="215">
        <v>19</v>
      </c>
      <c r="AD25" s="317" t="s">
        <v>18</v>
      </c>
      <c r="AE25" s="230">
        <v>5.237169994029032</v>
      </c>
      <c r="AF25" s="230">
        <v>0.25483399156128533</v>
      </c>
      <c r="AG25" s="230">
        <v>0.2609285769118021</v>
      </c>
      <c r="AH25" s="230">
        <v>3.4568912736563475</v>
      </c>
      <c r="AI25" s="230">
        <v>1.6835742030350538</v>
      </c>
      <c r="AJ25" s="230">
        <v>2.3074301923522116</v>
      </c>
      <c r="AK25" s="230">
        <v>2.2377098992453286</v>
      </c>
      <c r="AL25" s="230">
        <v>1.0571809610934784</v>
      </c>
      <c r="AM25" s="230">
        <v>0.7019248404911766</v>
      </c>
      <c r="AN25" s="230">
        <v>2.015374889408495</v>
      </c>
      <c r="AO25" s="232">
        <v>100</v>
      </c>
    </row>
    <row r="26" spans="1:41" ht="15.75" customHeight="1">
      <c r="A26" s="284" t="s">
        <v>109</v>
      </c>
      <c r="B26" s="16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84" t="s">
        <v>109</v>
      </c>
      <c r="P26" s="16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84" t="s">
        <v>109</v>
      </c>
      <c r="AD26" s="16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4"/>
    </row>
    <row r="27" spans="1:41" ht="15.75" customHeight="1" thickBot="1">
      <c r="A27" s="186"/>
      <c r="B27" s="272" t="s">
        <v>108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86"/>
      <c r="P27" s="272" t="s">
        <v>108</v>
      </c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186"/>
      <c r="AD27" s="272" t="s">
        <v>108</v>
      </c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2"/>
    </row>
    <row r="28" spans="1:41" ht="12.75" customHeight="1">
      <c r="A28" s="97"/>
      <c r="B28" s="98"/>
      <c r="C28" s="277" t="s">
        <v>131</v>
      </c>
      <c r="D28" s="277" t="s">
        <v>156</v>
      </c>
      <c r="E28" s="277" t="s">
        <v>157</v>
      </c>
      <c r="F28" s="277" t="s">
        <v>158</v>
      </c>
      <c r="G28" s="277" t="s">
        <v>133</v>
      </c>
      <c r="H28" s="277" t="s">
        <v>134</v>
      </c>
      <c r="I28" s="277" t="s">
        <v>135</v>
      </c>
      <c r="J28" s="277" t="s">
        <v>136</v>
      </c>
      <c r="K28" s="277" t="s">
        <v>137</v>
      </c>
      <c r="L28" s="277" t="s">
        <v>342</v>
      </c>
      <c r="M28" s="277" t="s">
        <v>138</v>
      </c>
      <c r="N28" s="277" t="s">
        <v>40</v>
      </c>
      <c r="O28" s="189"/>
      <c r="P28" s="189"/>
      <c r="Q28" s="277" t="s">
        <v>139</v>
      </c>
      <c r="R28" s="277" t="s">
        <v>207</v>
      </c>
      <c r="S28" s="277" t="s">
        <v>140</v>
      </c>
      <c r="T28" s="277" t="s">
        <v>141</v>
      </c>
      <c r="U28" s="277" t="s">
        <v>142</v>
      </c>
      <c r="V28" s="277" t="s">
        <v>143</v>
      </c>
      <c r="W28" s="277" t="s">
        <v>144</v>
      </c>
      <c r="X28" s="277" t="s">
        <v>19</v>
      </c>
      <c r="Y28" s="277" t="s">
        <v>145</v>
      </c>
      <c r="Z28" s="277" t="s">
        <v>146</v>
      </c>
      <c r="AA28" s="277" t="s">
        <v>147</v>
      </c>
      <c r="AB28" s="277" t="s">
        <v>148</v>
      </c>
      <c r="AC28" s="189"/>
      <c r="AD28" s="189"/>
      <c r="AE28" s="476" t="s">
        <v>213</v>
      </c>
      <c r="AF28" s="476" t="s">
        <v>149</v>
      </c>
      <c r="AG28" s="476" t="s">
        <v>150</v>
      </c>
      <c r="AH28" s="476" t="s">
        <v>151</v>
      </c>
      <c r="AI28" s="476" t="s">
        <v>152</v>
      </c>
      <c r="AJ28" s="476" t="s">
        <v>28</v>
      </c>
      <c r="AK28" s="476" t="s">
        <v>153</v>
      </c>
      <c r="AL28" s="476" t="s">
        <v>129</v>
      </c>
      <c r="AM28" s="476" t="s">
        <v>154</v>
      </c>
      <c r="AN28" s="476" t="s">
        <v>155</v>
      </c>
      <c r="AO28" s="476" t="s">
        <v>89</v>
      </c>
    </row>
    <row r="29" spans="1:41" ht="102.75" customHeight="1" thickBot="1">
      <c r="A29" s="45"/>
      <c r="B29" s="470" t="s">
        <v>33</v>
      </c>
      <c r="C29" s="276" t="s">
        <v>51</v>
      </c>
      <c r="D29" s="276" t="s">
        <v>52</v>
      </c>
      <c r="E29" s="276" t="s">
        <v>169</v>
      </c>
      <c r="F29" s="276" t="s">
        <v>53</v>
      </c>
      <c r="G29" s="276" t="s">
        <v>338</v>
      </c>
      <c r="H29" s="276" t="s">
        <v>205</v>
      </c>
      <c r="I29" s="276" t="s">
        <v>54</v>
      </c>
      <c r="J29" s="276" t="s">
        <v>55</v>
      </c>
      <c r="K29" s="276" t="s">
        <v>56</v>
      </c>
      <c r="L29" s="276" t="s">
        <v>347</v>
      </c>
      <c r="M29" s="276" t="s">
        <v>348</v>
      </c>
      <c r="N29" s="276" t="s">
        <v>57</v>
      </c>
      <c r="O29" s="190"/>
      <c r="P29" s="470" t="s">
        <v>33</v>
      </c>
      <c r="Q29" s="276" t="s">
        <v>353</v>
      </c>
      <c r="R29" s="276" t="s">
        <v>59</v>
      </c>
      <c r="S29" s="276" t="s">
        <v>60</v>
      </c>
      <c r="T29" s="276" t="s">
        <v>61</v>
      </c>
      <c r="U29" s="276" t="s">
        <v>62</v>
      </c>
      <c r="V29" s="276" t="s">
        <v>65</v>
      </c>
      <c r="W29" s="276" t="s">
        <v>63</v>
      </c>
      <c r="X29" s="327"/>
      <c r="Y29" s="276" t="s">
        <v>212</v>
      </c>
      <c r="Z29" s="276" t="s">
        <v>208</v>
      </c>
      <c r="AA29" s="276" t="s">
        <v>66</v>
      </c>
      <c r="AB29" s="276" t="s">
        <v>232</v>
      </c>
      <c r="AC29" s="190"/>
      <c r="AD29" s="470" t="s">
        <v>33</v>
      </c>
      <c r="AE29" s="477" t="s">
        <v>67</v>
      </c>
      <c r="AF29" s="477" t="s">
        <v>68</v>
      </c>
      <c r="AG29" s="477" t="s">
        <v>69</v>
      </c>
      <c r="AH29" s="477" t="s">
        <v>234</v>
      </c>
      <c r="AI29" s="477" t="s">
        <v>71</v>
      </c>
      <c r="AJ29" s="477"/>
      <c r="AK29" s="477" t="s">
        <v>72</v>
      </c>
      <c r="AL29" s="477" t="s">
        <v>130</v>
      </c>
      <c r="AM29" s="477" t="s">
        <v>73</v>
      </c>
      <c r="AN29" s="477" t="s">
        <v>74</v>
      </c>
      <c r="AO29" s="477" t="s">
        <v>187</v>
      </c>
    </row>
    <row r="30" spans="1:41" ht="12.75" customHeight="1">
      <c r="A30" s="199"/>
      <c r="B30" s="214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199"/>
      <c r="P30" s="214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199"/>
      <c r="AD30" s="214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4"/>
    </row>
    <row r="31" spans="1:41" ht="12.75">
      <c r="A31" s="199">
        <v>20</v>
      </c>
      <c r="B31" s="313" t="s">
        <v>19</v>
      </c>
      <c r="C31" s="233">
        <v>0.0011020848303573598</v>
      </c>
      <c r="D31" s="245" t="s">
        <v>4</v>
      </c>
      <c r="E31" s="245" t="s">
        <v>4</v>
      </c>
      <c r="F31" s="233">
        <v>0.01218150924874751</v>
      </c>
      <c r="G31" s="245" t="s">
        <v>4</v>
      </c>
      <c r="H31" s="233">
        <v>1.2624459237524805</v>
      </c>
      <c r="I31" s="233">
        <v>0.10398409857656317</v>
      </c>
      <c r="J31" s="245" t="s">
        <v>4</v>
      </c>
      <c r="K31" s="233">
        <v>0.4547069956948406</v>
      </c>
      <c r="L31" s="233">
        <v>1.8856413271473471</v>
      </c>
      <c r="M31" s="233">
        <v>0.45469398944258044</v>
      </c>
      <c r="N31" s="233">
        <v>0.11495102852351617</v>
      </c>
      <c r="O31" s="199">
        <v>20</v>
      </c>
      <c r="P31" s="313" t="s">
        <v>19</v>
      </c>
      <c r="Q31" s="245" t="s">
        <v>4</v>
      </c>
      <c r="R31" s="229">
        <v>0.00782882423382001</v>
      </c>
      <c r="S31" s="229">
        <v>0.00022626482713053448</v>
      </c>
      <c r="T31" s="229">
        <v>1.358268225628332</v>
      </c>
      <c r="U31" s="229">
        <v>0.40983399160829737</v>
      </c>
      <c r="V31" s="229">
        <v>0.02686008938440607</v>
      </c>
      <c r="W31" s="229">
        <v>0.05242585934681042</v>
      </c>
      <c r="X31" s="229">
        <v>65.41999111582967</v>
      </c>
      <c r="Y31" s="229">
        <v>1.0251089239110103</v>
      </c>
      <c r="Z31" s="229">
        <v>12.948182565626878</v>
      </c>
      <c r="AA31" s="245" t="s">
        <v>4</v>
      </c>
      <c r="AB31" s="229">
        <v>3.158163514212866</v>
      </c>
      <c r="AC31" s="199">
        <v>20</v>
      </c>
      <c r="AD31" s="313" t="s">
        <v>19</v>
      </c>
      <c r="AE31" s="229">
        <v>0.3951861777630143</v>
      </c>
      <c r="AF31" s="245" t="s">
        <v>4</v>
      </c>
      <c r="AG31" s="229">
        <v>0.02175686435309919</v>
      </c>
      <c r="AH31" s="229">
        <v>4.656080427672989</v>
      </c>
      <c r="AI31" s="245" t="s">
        <v>4</v>
      </c>
      <c r="AJ31" s="229">
        <v>3.5527504790412965</v>
      </c>
      <c r="AK31" s="229">
        <v>0.6652324709623327</v>
      </c>
      <c r="AL31" s="229">
        <v>0.08474381674170031</v>
      </c>
      <c r="AM31" s="229">
        <v>1.3113217843855713</v>
      </c>
      <c r="AN31" s="229">
        <v>0.6161895210590662</v>
      </c>
      <c r="AO31" s="231">
        <v>100</v>
      </c>
    </row>
    <row r="32" spans="1:41" ht="24.75" customHeight="1">
      <c r="A32" s="199">
        <v>21</v>
      </c>
      <c r="B32" s="314" t="s">
        <v>201</v>
      </c>
      <c r="C32" s="229">
        <v>22.557760911487374</v>
      </c>
      <c r="D32" s="229">
        <v>0.4399265370616674</v>
      </c>
      <c r="E32" s="229">
        <v>0.1567622731249293</v>
      </c>
      <c r="F32" s="229">
        <v>0.8290091506627567</v>
      </c>
      <c r="G32" s="229">
        <v>0.19207316827868476</v>
      </c>
      <c r="H32" s="229">
        <v>3.7549845992384334</v>
      </c>
      <c r="I32" s="229">
        <v>0.44134438198129616</v>
      </c>
      <c r="J32" s="229">
        <v>0.19185563709847525</v>
      </c>
      <c r="K32" s="229">
        <v>0.14690537732414527</v>
      </c>
      <c r="L32" s="229">
        <v>1.9494396097245341</v>
      </c>
      <c r="M32" s="229">
        <v>2.3300434086640722</v>
      </c>
      <c r="N32" s="229">
        <v>0.9662620743084471</v>
      </c>
      <c r="O32" s="199">
        <v>21</v>
      </c>
      <c r="P32" s="314" t="s">
        <v>201</v>
      </c>
      <c r="Q32" s="229">
        <v>1.3275551438624362</v>
      </c>
      <c r="R32" s="229">
        <v>1.0184128431985981</v>
      </c>
      <c r="S32" s="229">
        <v>0.03032343066909508</v>
      </c>
      <c r="T32" s="229">
        <v>5.1414411097272925</v>
      </c>
      <c r="U32" s="229">
        <v>0.42154704449889363</v>
      </c>
      <c r="V32" s="229">
        <v>0.6557126515041884</v>
      </c>
      <c r="W32" s="229">
        <v>0.25912892731929227</v>
      </c>
      <c r="X32" s="229">
        <v>18.98299136357654</v>
      </c>
      <c r="Y32" s="229">
        <v>1.549455853711135</v>
      </c>
      <c r="Z32" s="229">
        <v>14.003600159031162</v>
      </c>
      <c r="AA32" s="229">
        <v>0.368074019654789</v>
      </c>
      <c r="AB32" s="229">
        <v>2.157075148856321</v>
      </c>
      <c r="AC32" s="199">
        <v>21</v>
      </c>
      <c r="AD32" s="314" t="s">
        <v>201</v>
      </c>
      <c r="AE32" s="229">
        <v>9.026389534946041</v>
      </c>
      <c r="AF32" s="229">
        <v>4.312298646057549</v>
      </c>
      <c r="AG32" s="229">
        <v>0.0518329886761583</v>
      </c>
      <c r="AH32" s="229">
        <v>1.6485397047571282</v>
      </c>
      <c r="AI32" s="229">
        <v>2.1066732874806813</v>
      </c>
      <c r="AJ32" s="229">
        <v>0.7985393821239417</v>
      </c>
      <c r="AK32" s="229">
        <v>0.9274804913665389</v>
      </c>
      <c r="AL32" s="229">
        <v>0.16180867281324673</v>
      </c>
      <c r="AM32" s="229">
        <v>0.6176373613512207</v>
      </c>
      <c r="AN32" s="229">
        <v>0.47711441588473696</v>
      </c>
      <c r="AO32" s="231">
        <v>100</v>
      </c>
    </row>
    <row r="33" spans="1:41" ht="23.25" customHeight="1">
      <c r="A33" s="199">
        <v>22</v>
      </c>
      <c r="B33" s="314" t="s">
        <v>20</v>
      </c>
      <c r="C33" s="229">
        <v>47.457897899598116</v>
      </c>
      <c r="D33" s="229">
        <v>0.17736245323744362</v>
      </c>
      <c r="E33" s="229">
        <v>0.06109184207781236</v>
      </c>
      <c r="F33" s="229">
        <v>0.34017209420942496</v>
      </c>
      <c r="G33" s="229">
        <v>0.08989638864765086</v>
      </c>
      <c r="H33" s="229">
        <v>6.912298899288384</v>
      </c>
      <c r="I33" s="229">
        <v>1.0333159221266162</v>
      </c>
      <c r="J33" s="229">
        <v>0.06003029771405678</v>
      </c>
      <c r="K33" s="229">
        <v>0.05476951801005175</v>
      </c>
      <c r="L33" s="229">
        <v>1.342259377814477</v>
      </c>
      <c r="M33" s="229">
        <v>1.2681082639822256</v>
      </c>
      <c r="N33" s="229">
        <v>0.1160513523743192</v>
      </c>
      <c r="O33" s="199">
        <v>22</v>
      </c>
      <c r="P33" s="314" t="s">
        <v>20</v>
      </c>
      <c r="Q33" s="229">
        <v>0.23323471916684396</v>
      </c>
      <c r="R33" s="229">
        <v>0.25752067783708793</v>
      </c>
      <c r="S33" s="229">
        <v>0.01994467955728504</v>
      </c>
      <c r="T33" s="229">
        <v>1.5698470558203232</v>
      </c>
      <c r="U33" s="229">
        <v>0.11799178101583176</v>
      </c>
      <c r="V33" s="229">
        <v>0.26748611591703275</v>
      </c>
      <c r="W33" s="229">
        <v>0.08535671284010699</v>
      </c>
      <c r="X33" s="229">
        <v>10.730547039550862</v>
      </c>
      <c r="Y33" s="229">
        <v>0.9652053030599593</v>
      </c>
      <c r="Z33" s="229">
        <v>10.112852043774573</v>
      </c>
      <c r="AA33" s="229">
        <v>0.19521204583884036</v>
      </c>
      <c r="AB33" s="229">
        <v>3.07728929816573</v>
      </c>
      <c r="AC33" s="199">
        <v>22</v>
      </c>
      <c r="AD33" s="314" t="s">
        <v>20</v>
      </c>
      <c r="AE33" s="229">
        <v>4.4285820314204205</v>
      </c>
      <c r="AF33" s="229">
        <v>1.6013326786377569</v>
      </c>
      <c r="AG33" s="229">
        <v>0.028553824723599373</v>
      </c>
      <c r="AH33" s="229">
        <v>1.283035207580565</v>
      </c>
      <c r="AI33" s="229">
        <v>2.904137122864883</v>
      </c>
      <c r="AJ33" s="229">
        <v>1.4502241343630202</v>
      </c>
      <c r="AK33" s="229">
        <v>1.1884657084116192</v>
      </c>
      <c r="AL33" s="229">
        <v>0.09610549410108399</v>
      </c>
      <c r="AM33" s="229">
        <v>0.21441323921761396</v>
      </c>
      <c r="AN33" s="229">
        <v>0.25940834910800564</v>
      </c>
      <c r="AO33" s="231">
        <v>100</v>
      </c>
    </row>
    <row r="34" spans="1:41" ht="24" customHeight="1">
      <c r="A34" s="199">
        <v>23</v>
      </c>
      <c r="B34" s="314" t="s">
        <v>21</v>
      </c>
      <c r="C34" s="229">
        <v>39.4998551831117</v>
      </c>
      <c r="D34" s="229">
        <v>1.6235806705659075</v>
      </c>
      <c r="E34" s="229">
        <v>0.40033854374988753</v>
      </c>
      <c r="F34" s="229">
        <v>3.2171997360234608</v>
      </c>
      <c r="G34" s="236" t="s">
        <v>4</v>
      </c>
      <c r="H34" s="229">
        <v>0.9088813676514582</v>
      </c>
      <c r="I34" s="229">
        <v>0.7639060855880688</v>
      </c>
      <c r="J34" s="229">
        <v>0.41129506544497474</v>
      </c>
      <c r="K34" s="229">
        <v>0.4004102413563586</v>
      </c>
      <c r="L34" s="229">
        <v>2.8395315971926376</v>
      </c>
      <c r="M34" s="229">
        <v>2.802462735030147</v>
      </c>
      <c r="N34" s="229">
        <v>0.2548790176858944</v>
      </c>
      <c r="O34" s="199">
        <v>23</v>
      </c>
      <c r="P34" s="314" t="s">
        <v>21</v>
      </c>
      <c r="Q34" s="245" t="s">
        <v>4</v>
      </c>
      <c r="R34" s="229">
        <v>0.6870572359720466</v>
      </c>
      <c r="S34" s="229">
        <v>0.00547779042246379</v>
      </c>
      <c r="T34" s="229">
        <v>1.1337203271183038</v>
      </c>
      <c r="U34" s="229">
        <v>4.579354220591911</v>
      </c>
      <c r="V34" s="229">
        <v>0.48168380991738724</v>
      </c>
      <c r="W34" s="229">
        <v>1.2990049691150864</v>
      </c>
      <c r="X34" s="229">
        <v>0.8355878542586894</v>
      </c>
      <c r="Y34" s="229">
        <v>3.5763367965435835</v>
      </c>
      <c r="Z34" s="229">
        <v>2.739290289900083</v>
      </c>
      <c r="AA34" s="229">
        <v>1.0099859438697374</v>
      </c>
      <c r="AB34" s="229">
        <v>1.305452980284798</v>
      </c>
      <c r="AC34" s="199">
        <v>23</v>
      </c>
      <c r="AD34" s="314" t="s">
        <v>21</v>
      </c>
      <c r="AE34" s="229">
        <v>5.649102834237019</v>
      </c>
      <c r="AF34" s="229">
        <v>8.142074410191583</v>
      </c>
      <c r="AG34" s="229">
        <v>0.16346665651881737</v>
      </c>
      <c r="AH34" s="229">
        <v>2.6320821991445356</v>
      </c>
      <c r="AI34" s="229">
        <v>7.115581401453983</v>
      </c>
      <c r="AJ34" s="229">
        <v>0.7079079554879316</v>
      </c>
      <c r="AK34" s="229">
        <v>1.9125851989059424</v>
      </c>
      <c r="AL34" s="229">
        <v>0.44407304117191637</v>
      </c>
      <c r="AM34" s="229">
        <v>1.0114488239650232</v>
      </c>
      <c r="AN34" s="229">
        <v>1.446242891325209</v>
      </c>
      <c r="AO34" s="231">
        <v>100</v>
      </c>
    </row>
    <row r="35" spans="1:41" ht="24">
      <c r="A35" s="199">
        <v>24</v>
      </c>
      <c r="B35" s="314" t="s">
        <v>22</v>
      </c>
      <c r="C35" s="229">
        <v>21.576553514516984</v>
      </c>
      <c r="D35" s="229">
        <v>0.07161714224188052</v>
      </c>
      <c r="E35" s="229">
        <v>0.3132412796670546</v>
      </c>
      <c r="F35" s="245">
        <v>0.0005129380324184484</v>
      </c>
      <c r="G35" s="229">
        <v>0.004597657424326468</v>
      </c>
      <c r="H35" s="229">
        <v>15.26967554572217</v>
      </c>
      <c r="I35" s="229">
        <v>0.79061317244443</v>
      </c>
      <c r="J35" s="229">
        <v>0.014293478312995458</v>
      </c>
      <c r="K35" s="229">
        <v>0.07986050149075595</v>
      </c>
      <c r="L35" s="229">
        <v>1.6648492436216182</v>
      </c>
      <c r="M35" s="229">
        <v>0.9265425567011196</v>
      </c>
      <c r="N35" s="229">
        <v>0.14477840750469093</v>
      </c>
      <c r="O35" s="199">
        <v>24</v>
      </c>
      <c r="P35" s="314" t="s">
        <v>22</v>
      </c>
      <c r="Q35" s="245" t="s">
        <v>4</v>
      </c>
      <c r="R35" s="229">
        <v>0.013043871835336712</v>
      </c>
      <c r="S35" s="229">
        <v>0.0008417545715717176</v>
      </c>
      <c r="T35" s="229">
        <v>0.5922590936038541</v>
      </c>
      <c r="U35" s="245" t="s">
        <v>4</v>
      </c>
      <c r="V35" s="229">
        <v>0.15715024447330278</v>
      </c>
      <c r="W35" s="229">
        <v>0.00015176880605299284</v>
      </c>
      <c r="X35" s="229">
        <v>6.078083038692713</v>
      </c>
      <c r="Y35" s="229">
        <v>1.6798193874453717</v>
      </c>
      <c r="Z35" s="229">
        <v>16.627727424421682</v>
      </c>
      <c r="AA35" s="229">
        <v>0.12761354874961278</v>
      </c>
      <c r="AB35" s="229">
        <v>9.87272858174013</v>
      </c>
      <c r="AC35" s="199">
        <v>24</v>
      </c>
      <c r="AD35" s="314" t="s">
        <v>22</v>
      </c>
      <c r="AE35" s="229">
        <v>1.5699975194718003</v>
      </c>
      <c r="AF35" s="229">
        <v>1.9586236680664493</v>
      </c>
      <c r="AG35" s="229">
        <v>0.4961042917226939</v>
      </c>
      <c r="AH35" s="229">
        <v>3.11501166109554</v>
      </c>
      <c r="AI35" s="229">
        <v>10.938691165976012</v>
      </c>
      <c r="AJ35" s="229">
        <v>2.923331902792556</v>
      </c>
      <c r="AK35" s="229">
        <v>1.8986883079123718</v>
      </c>
      <c r="AL35" s="229">
        <v>0.28547446669857973</v>
      </c>
      <c r="AM35" s="229">
        <v>0.07949773098427969</v>
      </c>
      <c r="AN35" s="229">
        <v>0.7279851735722374</v>
      </c>
      <c r="AO35" s="231">
        <v>100</v>
      </c>
    </row>
    <row r="36" spans="1:41" ht="24" customHeight="1">
      <c r="A36" s="199">
        <v>25</v>
      </c>
      <c r="B36" s="314" t="s">
        <v>23</v>
      </c>
      <c r="C36" s="229">
        <v>18.057465551485723</v>
      </c>
      <c r="D36" s="229">
        <v>0.20072121500616896</v>
      </c>
      <c r="E36" s="229">
        <v>0.7193348359182219</v>
      </c>
      <c r="F36" s="229">
        <v>1.6678654500387147</v>
      </c>
      <c r="G36" s="229">
        <v>0.15848788026861466</v>
      </c>
      <c r="H36" s="229">
        <v>5.538784831229983</v>
      </c>
      <c r="I36" s="229">
        <v>1.6948587409324842</v>
      </c>
      <c r="J36" s="229">
        <v>0.23225547019404988</v>
      </c>
      <c r="K36" s="229">
        <v>0.15470396700205916</v>
      </c>
      <c r="L36" s="229">
        <v>1.974842723417397</v>
      </c>
      <c r="M36" s="229">
        <v>3.877551469744963</v>
      </c>
      <c r="N36" s="229">
        <v>2.833711082446467</v>
      </c>
      <c r="O36" s="199">
        <v>25</v>
      </c>
      <c r="P36" s="314" t="s">
        <v>23</v>
      </c>
      <c r="Q36" s="229">
        <v>0.21339346164999617</v>
      </c>
      <c r="R36" s="229">
        <v>0.14533616901143415</v>
      </c>
      <c r="S36" s="229">
        <v>0.029977666127070406</v>
      </c>
      <c r="T36" s="229">
        <v>2.324758163405762</v>
      </c>
      <c r="U36" s="229">
        <v>1.1813249029599298</v>
      </c>
      <c r="V36" s="229">
        <v>2.6249883025219165</v>
      </c>
      <c r="W36" s="229">
        <v>0.10718699720740008</v>
      </c>
      <c r="X36" s="229">
        <v>19.83335843540422</v>
      </c>
      <c r="Y36" s="229">
        <v>3.037658540861882</v>
      </c>
      <c r="Z36" s="229">
        <v>10.445827185131378</v>
      </c>
      <c r="AA36" s="229">
        <v>0.37738446133354453</v>
      </c>
      <c r="AB36" s="229">
        <v>2.339513846743858</v>
      </c>
      <c r="AC36" s="199">
        <v>25</v>
      </c>
      <c r="AD36" s="314" t="s">
        <v>23</v>
      </c>
      <c r="AE36" s="229">
        <v>8.320671970142367</v>
      </c>
      <c r="AF36" s="229">
        <v>1.8317630138169765</v>
      </c>
      <c r="AG36" s="229">
        <v>0.07421244662855395</v>
      </c>
      <c r="AH36" s="229">
        <v>2.7268605741194585</v>
      </c>
      <c r="AI36" s="229">
        <v>2.723556707503941</v>
      </c>
      <c r="AJ36" s="229">
        <v>1.2350956849098293</v>
      </c>
      <c r="AK36" s="229">
        <v>1.7378023694807676</v>
      </c>
      <c r="AL36" s="229">
        <v>0.29534787698875825</v>
      </c>
      <c r="AM36" s="229">
        <v>0.995264480814532</v>
      </c>
      <c r="AN36" s="229">
        <v>0.28800430934130133</v>
      </c>
      <c r="AO36" s="231">
        <v>100</v>
      </c>
    </row>
    <row r="37" spans="1:41" ht="12.75">
      <c r="A37" s="199">
        <v>26</v>
      </c>
      <c r="B37" s="313" t="s">
        <v>24</v>
      </c>
      <c r="C37" s="229">
        <v>0.9536242491890332</v>
      </c>
      <c r="D37" s="229">
        <v>0.10988461528722845</v>
      </c>
      <c r="E37" s="229">
        <v>0.07743275581115489</v>
      </c>
      <c r="F37" s="229">
        <v>0.08658723002279335</v>
      </c>
      <c r="G37" s="229">
        <v>0.01938823905545923</v>
      </c>
      <c r="H37" s="229">
        <v>6.113215754688849</v>
      </c>
      <c r="I37" s="229">
        <v>1.0113947748191316</v>
      </c>
      <c r="J37" s="229">
        <v>0.011550817625162978</v>
      </c>
      <c r="K37" s="229">
        <v>0.08468462562223374</v>
      </c>
      <c r="L37" s="229">
        <v>1.9251287033445543</v>
      </c>
      <c r="M37" s="229">
        <v>7.736022489351099</v>
      </c>
      <c r="N37" s="229">
        <v>0.008614601870551051</v>
      </c>
      <c r="O37" s="199">
        <v>26</v>
      </c>
      <c r="P37" s="313" t="s">
        <v>24</v>
      </c>
      <c r="Q37" s="229">
        <v>0.08700224570454537</v>
      </c>
      <c r="R37" s="229">
        <v>0.11286102975157139</v>
      </c>
      <c r="S37" s="229">
        <v>0.0035382822696320305</v>
      </c>
      <c r="T37" s="229">
        <v>0.3702169589815021</v>
      </c>
      <c r="U37" s="229">
        <v>0.17776161206927804</v>
      </c>
      <c r="V37" s="229">
        <v>0.10719579091851211</v>
      </c>
      <c r="W37" s="229">
        <v>0.05051736559983205</v>
      </c>
      <c r="X37" s="229">
        <v>16.235061663089958</v>
      </c>
      <c r="Y37" s="229">
        <v>2.772230037080944</v>
      </c>
      <c r="Z37" s="229">
        <v>6.256797976430474</v>
      </c>
      <c r="AA37" s="229">
        <v>0.04389192002640892</v>
      </c>
      <c r="AB37" s="229">
        <v>1.877873350878524</v>
      </c>
      <c r="AC37" s="199">
        <v>26</v>
      </c>
      <c r="AD37" s="313" t="s">
        <v>24</v>
      </c>
      <c r="AE37" s="229">
        <v>2.612504044122881</v>
      </c>
      <c r="AF37" s="229">
        <v>17.965453830996744</v>
      </c>
      <c r="AG37" s="229">
        <v>0.18257995624843723</v>
      </c>
      <c r="AH37" s="229">
        <v>13.757807577265794</v>
      </c>
      <c r="AI37" s="229">
        <v>13.648162567773728</v>
      </c>
      <c r="AJ37" s="229">
        <v>0.47191031199250566</v>
      </c>
      <c r="AK37" s="229">
        <v>0.6321326176163324</v>
      </c>
      <c r="AL37" s="229">
        <v>2.382932950324593</v>
      </c>
      <c r="AM37" s="229">
        <v>0.8560762475498317</v>
      </c>
      <c r="AN37" s="229">
        <v>1.2578206804249308</v>
      </c>
      <c r="AO37" s="231">
        <v>100</v>
      </c>
    </row>
    <row r="38" spans="1:41" ht="12.75" customHeight="1">
      <c r="A38" s="199">
        <v>27</v>
      </c>
      <c r="B38" s="314" t="s">
        <v>25</v>
      </c>
      <c r="C38" s="229">
        <v>0.0381652817026038</v>
      </c>
      <c r="D38" s="229">
        <v>0.006243612346802455</v>
      </c>
      <c r="E38" s="229">
        <v>0.003846185264329036</v>
      </c>
      <c r="F38" s="229">
        <v>0.05368956651555799</v>
      </c>
      <c r="G38" s="229">
        <v>0.008587097247098172</v>
      </c>
      <c r="H38" s="229">
        <v>1.3521856642221532</v>
      </c>
      <c r="I38" s="229">
        <v>0.017228813623589745</v>
      </c>
      <c r="J38" s="229">
        <v>0.008153441132694221</v>
      </c>
      <c r="K38" s="229">
        <v>0.04616248904437489</v>
      </c>
      <c r="L38" s="229">
        <v>0.5521824437332964</v>
      </c>
      <c r="M38" s="229">
        <v>0.09936851348881447</v>
      </c>
      <c r="N38" s="229">
        <v>0.0042923561428316265</v>
      </c>
      <c r="O38" s="199">
        <v>27</v>
      </c>
      <c r="P38" s="314" t="s">
        <v>25</v>
      </c>
      <c r="Q38" s="245" t="s">
        <v>4</v>
      </c>
      <c r="R38" s="229">
        <v>0.042573178752883606</v>
      </c>
      <c r="S38" s="229">
        <v>0.0022037535604294413</v>
      </c>
      <c r="T38" s="229">
        <v>0.36871930610638165</v>
      </c>
      <c r="U38" s="229">
        <v>0.34011809837816437</v>
      </c>
      <c r="V38" s="229">
        <v>0.013564934589820518</v>
      </c>
      <c r="W38" s="229">
        <v>0.04315036150622408</v>
      </c>
      <c r="X38" s="229">
        <v>0.01144384212942251</v>
      </c>
      <c r="Y38" s="229">
        <v>0.45027769365618253</v>
      </c>
      <c r="Z38" s="229">
        <v>0.6402302772514771</v>
      </c>
      <c r="AA38" s="229">
        <v>0.1391063667272456</v>
      </c>
      <c r="AB38" s="229">
        <v>0.7935187314240765</v>
      </c>
      <c r="AC38" s="199">
        <v>27</v>
      </c>
      <c r="AD38" s="314" t="s">
        <v>25</v>
      </c>
      <c r="AE38" s="229">
        <v>1.3807745010053227</v>
      </c>
      <c r="AF38" s="229">
        <v>0.5618736100168309</v>
      </c>
      <c r="AG38" s="229">
        <v>91.14129758107796</v>
      </c>
      <c r="AH38" s="229">
        <v>0.18931216319534028</v>
      </c>
      <c r="AI38" s="229">
        <v>0.5017407092245856</v>
      </c>
      <c r="AJ38" s="229">
        <v>0.3288320795050108</v>
      </c>
      <c r="AK38" s="236" t="s">
        <v>4</v>
      </c>
      <c r="AL38" s="229">
        <v>0.2706008094583249</v>
      </c>
      <c r="AM38" s="229">
        <v>0.4817096844056452</v>
      </c>
      <c r="AN38" s="229">
        <v>0.10870472736912377</v>
      </c>
      <c r="AO38" s="231">
        <v>100</v>
      </c>
    </row>
    <row r="39" spans="1:41" ht="48.75" customHeight="1">
      <c r="A39" s="199">
        <v>28</v>
      </c>
      <c r="B39" s="314" t="s">
        <v>242</v>
      </c>
      <c r="C39" s="229">
        <v>1.0854093020810502</v>
      </c>
      <c r="D39" s="229">
        <v>3.9018207254247774</v>
      </c>
      <c r="E39" s="229">
        <v>2.961602843326168</v>
      </c>
      <c r="F39" s="245" t="s">
        <v>4</v>
      </c>
      <c r="G39" s="229">
        <v>0.14716168870231014</v>
      </c>
      <c r="H39" s="229">
        <v>5.601547676647615</v>
      </c>
      <c r="I39" s="229">
        <v>1.5104123770720732</v>
      </c>
      <c r="J39" s="229">
        <v>0.07042128100098285</v>
      </c>
      <c r="K39" s="229">
        <v>1.4049567037493658</v>
      </c>
      <c r="L39" s="229">
        <v>1.0891653690601637</v>
      </c>
      <c r="M39" s="229">
        <v>5.229349641870603</v>
      </c>
      <c r="N39" s="229">
        <v>0.5550759184171143</v>
      </c>
      <c r="O39" s="199">
        <v>28</v>
      </c>
      <c r="P39" s="314" t="s">
        <v>242</v>
      </c>
      <c r="Q39" s="245" t="s">
        <v>4</v>
      </c>
      <c r="R39" s="229">
        <v>0.3192680882073357</v>
      </c>
      <c r="S39" s="229">
        <v>0.00831201776261302</v>
      </c>
      <c r="T39" s="245" t="s">
        <v>4</v>
      </c>
      <c r="U39" s="229">
        <v>0.8102606691315908</v>
      </c>
      <c r="V39" s="245" t="s">
        <v>4</v>
      </c>
      <c r="W39" s="229">
        <v>0.4436945257269756</v>
      </c>
      <c r="X39" s="229">
        <v>4.284220889936418</v>
      </c>
      <c r="Y39" s="229">
        <v>5.038477003378882</v>
      </c>
      <c r="Z39" s="229">
        <v>9.480897241284922</v>
      </c>
      <c r="AA39" s="229">
        <v>0.1629145766086235</v>
      </c>
      <c r="AB39" s="229">
        <v>8.293405765370103</v>
      </c>
      <c r="AC39" s="199">
        <v>28</v>
      </c>
      <c r="AD39" s="314" t="s">
        <v>242</v>
      </c>
      <c r="AE39" s="229">
        <v>11.79079246092495</v>
      </c>
      <c r="AF39" s="229">
        <v>1.9021205518640751</v>
      </c>
      <c r="AG39" s="245" t="s">
        <v>4</v>
      </c>
      <c r="AH39" s="229">
        <v>17.986854486644727</v>
      </c>
      <c r="AI39" s="229">
        <v>0.5425020042374964</v>
      </c>
      <c r="AJ39" s="229">
        <v>3.283798667951951</v>
      </c>
      <c r="AK39" s="229">
        <v>4.64320291195836</v>
      </c>
      <c r="AL39" s="229">
        <v>1.4850104664953878</v>
      </c>
      <c r="AM39" s="229">
        <v>5.905275137342157</v>
      </c>
      <c r="AN39" s="229">
        <v>0.061926881625582866</v>
      </c>
      <c r="AO39" s="231">
        <v>100</v>
      </c>
    </row>
    <row r="40" spans="1:41" ht="24.75" customHeight="1">
      <c r="A40" s="199">
        <v>29</v>
      </c>
      <c r="B40" s="315" t="s">
        <v>27</v>
      </c>
      <c r="C40" s="245" t="s">
        <v>4</v>
      </c>
      <c r="D40" s="245" t="s">
        <v>4</v>
      </c>
      <c r="E40" s="245" t="s">
        <v>4</v>
      </c>
      <c r="F40" s="245" t="s">
        <v>4</v>
      </c>
      <c r="G40" s="245" t="s">
        <v>4</v>
      </c>
      <c r="H40" s="245" t="s">
        <v>4</v>
      </c>
      <c r="I40" s="245" t="s">
        <v>4</v>
      </c>
      <c r="J40" s="245" t="s">
        <v>4</v>
      </c>
      <c r="K40" s="245" t="s">
        <v>4</v>
      </c>
      <c r="L40" s="245" t="s">
        <v>4</v>
      </c>
      <c r="M40" s="229">
        <v>29.410800448915026</v>
      </c>
      <c r="N40" s="245" t="s">
        <v>4</v>
      </c>
      <c r="O40" s="199">
        <v>29</v>
      </c>
      <c r="P40" s="315" t="s">
        <v>27</v>
      </c>
      <c r="Q40" s="245" t="s">
        <v>4</v>
      </c>
      <c r="R40" s="245" t="s">
        <v>4</v>
      </c>
      <c r="S40" s="245" t="s">
        <v>4</v>
      </c>
      <c r="T40" s="245" t="s">
        <v>4</v>
      </c>
      <c r="U40" s="245" t="s">
        <v>4</v>
      </c>
      <c r="V40" s="245" t="s">
        <v>4</v>
      </c>
      <c r="W40" s="245" t="s">
        <v>4</v>
      </c>
      <c r="X40" s="245" t="s">
        <v>4</v>
      </c>
      <c r="Y40" s="245" t="s">
        <v>4</v>
      </c>
      <c r="Z40" s="245" t="s">
        <v>4</v>
      </c>
      <c r="AA40" s="245" t="s">
        <v>4</v>
      </c>
      <c r="AB40" s="229">
        <v>3.8861262791189564</v>
      </c>
      <c r="AC40" s="199">
        <v>29</v>
      </c>
      <c r="AD40" s="315" t="s">
        <v>27</v>
      </c>
      <c r="AE40" s="229">
        <v>0.04705556441135501</v>
      </c>
      <c r="AF40" s="229">
        <v>0.8683549059454673</v>
      </c>
      <c r="AG40" s="245" t="s">
        <v>4</v>
      </c>
      <c r="AH40" s="229">
        <v>39.0054810543287</v>
      </c>
      <c r="AI40" s="229">
        <v>24.514678376354702</v>
      </c>
      <c r="AJ40" s="236" t="s">
        <v>4</v>
      </c>
      <c r="AK40" s="236" t="s">
        <v>4</v>
      </c>
      <c r="AL40" s="236" t="s">
        <v>4</v>
      </c>
      <c r="AM40" s="229">
        <v>0.023205569013365502</v>
      </c>
      <c r="AN40" s="229">
        <v>2.244155675684196</v>
      </c>
      <c r="AO40" s="231">
        <v>100</v>
      </c>
    </row>
    <row r="41" spans="1:41" ht="12.75">
      <c r="A41" s="199">
        <v>30</v>
      </c>
      <c r="B41" s="315" t="s">
        <v>28</v>
      </c>
      <c r="C41" s="245" t="s">
        <v>4</v>
      </c>
      <c r="D41" s="245" t="s">
        <v>4</v>
      </c>
      <c r="E41" s="245" t="s">
        <v>4</v>
      </c>
      <c r="F41" s="245" t="s">
        <v>4</v>
      </c>
      <c r="G41" s="245" t="s">
        <v>4</v>
      </c>
      <c r="H41" s="229">
        <v>6.546731521548815</v>
      </c>
      <c r="I41" s="245" t="s">
        <v>4</v>
      </c>
      <c r="J41" s="245" t="s">
        <v>4</v>
      </c>
      <c r="K41" s="245" t="s">
        <v>4</v>
      </c>
      <c r="L41" s="229">
        <v>0.9677472351903033</v>
      </c>
      <c r="M41" s="245" t="s">
        <v>4</v>
      </c>
      <c r="N41" s="245" t="s">
        <v>4</v>
      </c>
      <c r="O41" s="199">
        <v>30</v>
      </c>
      <c r="P41" s="315" t="s">
        <v>28</v>
      </c>
      <c r="Q41" s="245" t="s">
        <v>4</v>
      </c>
      <c r="R41" s="229">
        <v>2.5568927049971895</v>
      </c>
      <c r="S41" s="229">
        <v>0.0037896438597220584</v>
      </c>
      <c r="T41" s="229">
        <v>5.629584749353645</v>
      </c>
      <c r="U41" s="245" t="s">
        <v>4</v>
      </c>
      <c r="V41" s="245" t="s">
        <v>4</v>
      </c>
      <c r="W41" s="245" t="s">
        <v>4</v>
      </c>
      <c r="X41" s="229">
        <v>1.3160458624616385</v>
      </c>
      <c r="Y41" s="229">
        <v>0.468532538427715</v>
      </c>
      <c r="Z41" s="229">
        <v>6.066765972602953</v>
      </c>
      <c r="AA41" s="245" t="s">
        <v>4</v>
      </c>
      <c r="AB41" s="229">
        <v>1.5148090989994227</v>
      </c>
      <c r="AC41" s="199">
        <v>30</v>
      </c>
      <c r="AD41" s="315" t="s">
        <v>28</v>
      </c>
      <c r="AE41" s="229">
        <v>1.4025090480344407</v>
      </c>
      <c r="AF41" s="229">
        <v>3.2398081541795296</v>
      </c>
      <c r="AG41" s="229">
        <v>0.5277508561649059</v>
      </c>
      <c r="AH41" s="229">
        <v>9.58144434041664</v>
      </c>
      <c r="AI41" s="229">
        <v>13.941481437580727</v>
      </c>
      <c r="AJ41" s="229">
        <v>36.82962741852137</v>
      </c>
      <c r="AK41" s="229">
        <v>3.7592705477239674</v>
      </c>
      <c r="AL41" s="229">
        <v>0.3809509664492665</v>
      </c>
      <c r="AM41" s="229">
        <v>4.586737128932331</v>
      </c>
      <c r="AN41" s="229">
        <v>0.6793786483431195</v>
      </c>
      <c r="AO41" s="231">
        <v>100</v>
      </c>
    </row>
    <row r="42" spans="1:41" ht="24" customHeight="1">
      <c r="A42" s="199">
        <v>31</v>
      </c>
      <c r="B42" s="315" t="s">
        <v>29</v>
      </c>
      <c r="C42" s="229">
        <v>0.018858065250038396</v>
      </c>
      <c r="D42" s="229">
        <v>0.22782032825511284</v>
      </c>
      <c r="E42" s="229">
        <v>0.17104145049754596</v>
      </c>
      <c r="F42" s="245" t="s">
        <v>4</v>
      </c>
      <c r="G42" s="245" t="s">
        <v>4</v>
      </c>
      <c r="H42" s="229">
        <v>1.7382404656114008</v>
      </c>
      <c r="I42" s="229">
        <v>0.42335055521255227</v>
      </c>
      <c r="J42" s="236" t="s">
        <v>4</v>
      </c>
      <c r="K42" s="229">
        <v>0.13305606434414738</v>
      </c>
      <c r="L42" s="229">
        <v>1.6161374007342162</v>
      </c>
      <c r="M42" s="229">
        <v>0.8120309126081233</v>
      </c>
      <c r="N42" s="245" t="s">
        <v>4</v>
      </c>
      <c r="O42" s="199">
        <v>31</v>
      </c>
      <c r="P42" s="315" t="s">
        <v>29</v>
      </c>
      <c r="Q42" s="245" t="s">
        <v>4</v>
      </c>
      <c r="R42" s="229">
        <v>0.32653014158168264</v>
      </c>
      <c r="S42" s="245" t="s">
        <v>4</v>
      </c>
      <c r="T42" s="229">
        <v>1.550194695481041</v>
      </c>
      <c r="U42" s="245" t="s">
        <v>4</v>
      </c>
      <c r="V42" s="245" t="s">
        <v>4</v>
      </c>
      <c r="W42" s="229">
        <v>0.15161793062789655</v>
      </c>
      <c r="X42" s="229">
        <v>4.485968524842955</v>
      </c>
      <c r="Y42" s="229">
        <v>0.7180121206154304</v>
      </c>
      <c r="Z42" s="229">
        <v>0.7166150720847333</v>
      </c>
      <c r="AA42" s="229">
        <v>0.47240303163840214</v>
      </c>
      <c r="AB42" s="229">
        <v>0.8870389092290718</v>
      </c>
      <c r="AC42" s="199">
        <v>31</v>
      </c>
      <c r="AD42" s="315" t="s">
        <v>29</v>
      </c>
      <c r="AE42" s="229">
        <v>1.0935051494543364</v>
      </c>
      <c r="AF42" s="236" t="s">
        <v>4</v>
      </c>
      <c r="AG42" s="229">
        <v>0.03851249636976236</v>
      </c>
      <c r="AH42" s="229">
        <v>1.3984073585740264</v>
      </c>
      <c r="AI42" s="229">
        <v>16.373457315296992</v>
      </c>
      <c r="AJ42" s="229">
        <v>40.792925021406276</v>
      </c>
      <c r="AK42" s="229">
        <v>19.00741032503765</v>
      </c>
      <c r="AL42" s="229">
        <v>0.9416064153527711</v>
      </c>
      <c r="AM42" s="229">
        <v>2.157059172879461</v>
      </c>
      <c r="AN42" s="229">
        <v>3.7480589507927875</v>
      </c>
      <c r="AO42" s="231">
        <v>100</v>
      </c>
    </row>
    <row r="43" spans="1:41" ht="12.75" customHeight="1">
      <c r="A43" s="199">
        <v>32</v>
      </c>
      <c r="B43" s="315" t="s">
        <v>30</v>
      </c>
      <c r="C43" s="229">
        <v>0.024132156838179073</v>
      </c>
      <c r="D43" s="229">
        <v>0.12147313407381963</v>
      </c>
      <c r="E43" s="229">
        <v>0.09727872232228138</v>
      </c>
      <c r="F43" s="245" t="s">
        <v>4</v>
      </c>
      <c r="G43" s="245" t="s">
        <v>4</v>
      </c>
      <c r="H43" s="229">
        <v>2.6354060076891797</v>
      </c>
      <c r="I43" s="229">
        <v>0.4710871938420024</v>
      </c>
      <c r="J43" s="229">
        <v>1.5284464301104501</v>
      </c>
      <c r="K43" s="229">
        <v>0.34053650472094704</v>
      </c>
      <c r="L43" s="229">
        <v>0.36496365668968855</v>
      </c>
      <c r="M43" s="229">
        <v>0.3866545227755751</v>
      </c>
      <c r="N43" s="245" t="s">
        <v>4</v>
      </c>
      <c r="O43" s="199">
        <v>32</v>
      </c>
      <c r="P43" s="315" t="s">
        <v>30</v>
      </c>
      <c r="Q43" s="245" t="s">
        <v>4</v>
      </c>
      <c r="R43" s="229">
        <v>0.5464215901487663</v>
      </c>
      <c r="S43" s="229">
        <v>0.02229516426678456</v>
      </c>
      <c r="T43" s="229">
        <v>5.519978542690321</v>
      </c>
      <c r="U43" s="245" t="s">
        <v>4</v>
      </c>
      <c r="V43" s="229">
        <v>0.4166066978078716</v>
      </c>
      <c r="W43" s="229">
        <v>1.7704450138456829</v>
      </c>
      <c r="X43" s="229">
        <v>4.341609663733887</v>
      </c>
      <c r="Y43" s="245" t="s">
        <v>4</v>
      </c>
      <c r="Z43" s="245" t="s">
        <v>4</v>
      </c>
      <c r="AA43" s="229">
        <v>11.050651234733254</v>
      </c>
      <c r="AB43" s="229">
        <v>4.564630434352686</v>
      </c>
      <c r="AC43" s="199">
        <v>32</v>
      </c>
      <c r="AD43" s="315" t="s">
        <v>30</v>
      </c>
      <c r="AE43" s="229">
        <v>8.613111317932377</v>
      </c>
      <c r="AF43" s="229">
        <v>9.072933780806979</v>
      </c>
      <c r="AG43" s="229">
        <v>0.27105870865658155</v>
      </c>
      <c r="AH43" s="229">
        <v>2.950263570223375</v>
      </c>
      <c r="AI43" s="229">
        <v>11.661879329771995</v>
      </c>
      <c r="AJ43" s="229">
        <v>17.989699522525836</v>
      </c>
      <c r="AK43" s="229">
        <v>1.794538342593866</v>
      </c>
      <c r="AL43" s="229">
        <v>5.325871493220309</v>
      </c>
      <c r="AM43" s="229">
        <v>3.8787400918626274</v>
      </c>
      <c r="AN43" s="229">
        <v>4.23914504553597</v>
      </c>
      <c r="AO43" s="231">
        <v>100</v>
      </c>
    </row>
    <row r="44" spans="1:41" ht="12" customHeight="1">
      <c r="A44" s="199">
        <v>33</v>
      </c>
      <c r="B44" s="315" t="s">
        <v>31</v>
      </c>
      <c r="C44" s="245" t="s">
        <v>4</v>
      </c>
      <c r="D44" s="245" t="s">
        <v>4</v>
      </c>
      <c r="E44" s="245" t="s">
        <v>4</v>
      </c>
      <c r="F44" s="245" t="s">
        <v>4</v>
      </c>
      <c r="G44" s="245" t="s">
        <v>4</v>
      </c>
      <c r="H44" s="245" t="s">
        <v>4</v>
      </c>
      <c r="I44" s="245" t="s">
        <v>4</v>
      </c>
      <c r="J44" s="245" t="s">
        <v>4</v>
      </c>
      <c r="K44" s="245" t="s">
        <v>4</v>
      </c>
      <c r="L44" s="229">
        <v>0.2551264058589578</v>
      </c>
      <c r="M44" s="229">
        <v>3.4630819164836053</v>
      </c>
      <c r="N44" s="245" t="s">
        <v>4</v>
      </c>
      <c r="O44" s="199">
        <v>33</v>
      </c>
      <c r="P44" s="315" t="s">
        <v>31</v>
      </c>
      <c r="Q44" s="245" t="s">
        <v>4</v>
      </c>
      <c r="R44" s="245" t="s">
        <v>4</v>
      </c>
      <c r="S44" s="245" t="s">
        <v>4</v>
      </c>
      <c r="T44" s="245" t="s">
        <v>4</v>
      </c>
      <c r="U44" s="245" t="s">
        <v>4</v>
      </c>
      <c r="V44" s="245" t="s">
        <v>4</v>
      </c>
      <c r="W44" s="245" t="s">
        <v>4</v>
      </c>
      <c r="X44" s="229">
        <v>0.7587462812035072</v>
      </c>
      <c r="Y44" s="245" t="s">
        <v>4</v>
      </c>
      <c r="Z44" s="229">
        <v>5.651346621449021</v>
      </c>
      <c r="AA44" s="245" t="s">
        <v>4</v>
      </c>
      <c r="AB44" s="229">
        <v>2.025959946395566</v>
      </c>
      <c r="AC44" s="199">
        <v>33</v>
      </c>
      <c r="AD44" s="315" t="s">
        <v>31</v>
      </c>
      <c r="AE44" s="229">
        <v>0.2529815765488816</v>
      </c>
      <c r="AF44" s="229">
        <v>71.75153856493506</v>
      </c>
      <c r="AG44" s="245" t="s">
        <v>4</v>
      </c>
      <c r="AH44" s="236" t="s">
        <v>4</v>
      </c>
      <c r="AI44" s="229">
        <v>6.680737261656214</v>
      </c>
      <c r="AJ44" s="229">
        <v>0.1692547584444942</v>
      </c>
      <c r="AK44" s="245" t="s">
        <v>4</v>
      </c>
      <c r="AL44" s="229">
        <v>0.6738514891700633</v>
      </c>
      <c r="AM44" s="229">
        <v>8.317233051540365</v>
      </c>
      <c r="AN44" s="245" t="s">
        <v>4</v>
      </c>
      <c r="AO44" s="231">
        <v>100</v>
      </c>
    </row>
    <row r="45" spans="1:41" ht="12.75">
      <c r="A45" s="199">
        <v>34</v>
      </c>
      <c r="B45" s="315" t="s">
        <v>32</v>
      </c>
      <c r="C45" s="245" t="s">
        <v>4</v>
      </c>
      <c r="D45" s="229">
        <v>0.46049864047293143</v>
      </c>
      <c r="E45" s="229">
        <v>0.3277233678505495</v>
      </c>
      <c r="F45" s="245" t="s">
        <v>4</v>
      </c>
      <c r="G45" s="245" t="s">
        <v>4</v>
      </c>
      <c r="H45" s="229">
        <v>0.41174375837904786</v>
      </c>
      <c r="I45" s="229">
        <v>0.04185628690447255</v>
      </c>
      <c r="J45" s="236" t="s">
        <v>4</v>
      </c>
      <c r="K45" s="236" t="s">
        <v>4</v>
      </c>
      <c r="L45" s="229">
        <v>2.878811904630789</v>
      </c>
      <c r="M45" s="229">
        <v>0.9447462770553352</v>
      </c>
      <c r="N45" s="245" t="s">
        <v>4</v>
      </c>
      <c r="O45" s="199">
        <v>34</v>
      </c>
      <c r="P45" s="315" t="s">
        <v>32</v>
      </c>
      <c r="Q45" s="245" t="s">
        <v>4</v>
      </c>
      <c r="R45" s="229">
        <v>0.290346713706348</v>
      </c>
      <c r="S45" s="245" t="s">
        <v>4</v>
      </c>
      <c r="T45" s="245" t="s">
        <v>4</v>
      </c>
      <c r="U45" s="245" t="s">
        <v>4</v>
      </c>
      <c r="V45" s="245" t="s">
        <v>4</v>
      </c>
      <c r="W45" s="245" t="s">
        <v>4</v>
      </c>
      <c r="X45" s="229">
        <v>15.676604484422635</v>
      </c>
      <c r="Y45" s="229">
        <v>4.078298959037547</v>
      </c>
      <c r="Z45" s="229">
        <v>7.518915991632756</v>
      </c>
      <c r="AA45" s="245" t="s">
        <v>4</v>
      </c>
      <c r="AB45" s="229">
        <v>11.58411648039926</v>
      </c>
      <c r="AC45" s="199">
        <v>34</v>
      </c>
      <c r="AD45" s="315" t="s">
        <v>32</v>
      </c>
      <c r="AE45" s="229">
        <v>2.483046193456423</v>
      </c>
      <c r="AF45" s="229">
        <v>0.4918057791292532</v>
      </c>
      <c r="AG45" s="229">
        <v>0.17515400315453006</v>
      </c>
      <c r="AH45" s="229">
        <v>27.505965977755263</v>
      </c>
      <c r="AI45" s="229">
        <v>0.010748575469947364</v>
      </c>
      <c r="AJ45" s="229">
        <v>2.7105975510753595</v>
      </c>
      <c r="AK45" s="229">
        <v>2.9123933242129705</v>
      </c>
      <c r="AL45" s="229">
        <v>0.763695678859917</v>
      </c>
      <c r="AM45" s="229">
        <v>1.7548522947723089</v>
      </c>
      <c r="AN45" s="229">
        <v>16.97793563142255</v>
      </c>
      <c r="AO45" s="231">
        <v>100</v>
      </c>
    </row>
    <row r="46" spans="1:41" ht="13.5" thickBot="1">
      <c r="A46" s="104"/>
      <c r="B46" s="104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93"/>
      <c r="P46" s="193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193"/>
      <c r="AD46" s="193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2"/>
    </row>
    <row r="47" spans="1:41" s="106" customFormat="1" ht="12.75">
      <c r="A47" s="100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94"/>
      <c r="P47" s="194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94"/>
      <c r="AD47" s="194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</row>
    <row r="49" spans="3:14" ht="12.75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</row>
    <row r="50" spans="3:14" ht="12.75"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3:14" ht="12.75"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</row>
    <row r="52" spans="3:14" ht="12.75"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</row>
    <row r="53" spans="3:14" ht="12.75"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</row>
    <row r="54" spans="3:14" ht="12.75"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3:14" ht="12.75"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3:14" ht="12.75"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</row>
    <row r="57" spans="3:14" ht="12.75"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</row>
    <row r="58" spans="3:14" ht="12.75"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</row>
    <row r="59" spans="3:14" ht="12.75"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0" spans="3:14" ht="12.75"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</row>
    <row r="61" spans="3:14" ht="12.75"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3:14" ht="12.75"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</row>
    <row r="63" spans="3:14" ht="12.75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3:14" ht="12.75"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</row>
    <row r="65" spans="3:14" ht="12.75"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</row>
    <row r="66" spans="3:14" ht="12.75"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</row>
    <row r="67" spans="3:14" ht="12.75"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</row>
    <row r="68" spans="3:14" ht="12.75"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</row>
    <row r="69" spans="3:14" ht="12.75"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</row>
    <row r="70" spans="3:14" ht="12.75"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</row>
    <row r="71" spans="3:14" ht="12.75"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</row>
    <row r="72" spans="3:14" ht="12.75"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</row>
    <row r="73" spans="3:14" ht="12.75"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  <row r="74" spans="3:14" ht="12.75"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3:14" ht="12.75"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3:14" ht="12.75"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</row>
    <row r="77" spans="3:14" ht="12.75"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</row>
    <row r="78" spans="3:14" ht="12.75"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</row>
    <row r="79" spans="3:14" ht="12.75"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</row>
    <row r="80" spans="3:14" ht="12.75"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</row>
    <row r="81" spans="3:14" ht="12.75"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</row>
    <row r="82" spans="3:14" ht="12.75"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</row>
  </sheetData>
  <sheetProtection/>
  <printOptions/>
  <pageMargins left="0.7874015748031497" right="0.7874015748031497" top="0.7874015748031497" bottom="0.7874015748031497" header="0.5905511811023623" footer="0.5905511811023623"/>
  <pageSetup firstPageNumber="9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5" man="1"/>
    <brk id="14" max="45" man="1"/>
    <brk id="20" max="45" man="1"/>
    <brk id="2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42" sqref="AQ42"/>
    </sheetView>
  </sheetViews>
  <sheetFormatPr defaultColWidth="9.00390625" defaultRowHeight="12.75"/>
  <cols>
    <col min="1" max="1" width="2.75390625" style="95" customWidth="1"/>
    <col min="2" max="2" width="39.875" style="95" customWidth="1"/>
    <col min="3" max="3" width="9.75390625" style="95" customWidth="1"/>
    <col min="4" max="4" width="10.00390625" style="95" customWidth="1"/>
    <col min="5" max="6" width="8.875" style="95" customWidth="1"/>
    <col min="7" max="8" width="11.125" style="95" customWidth="1"/>
    <col min="9" max="9" width="11.625" style="95" customWidth="1"/>
    <col min="10" max="10" width="14.375" style="95" customWidth="1"/>
    <col min="11" max="11" width="13.875" style="95" customWidth="1"/>
    <col min="12" max="12" width="16.875" style="95" customWidth="1"/>
    <col min="13" max="13" width="12.75390625" style="95" customWidth="1"/>
    <col min="14" max="14" width="10.75390625" style="95" customWidth="1"/>
    <col min="15" max="15" width="2.75390625" style="195" customWidth="1"/>
    <col min="16" max="16" width="39.875" style="195" customWidth="1"/>
    <col min="17" max="17" width="9.00390625" style="95" customWidth="1"/>
    <col min="18" max="18" width="17.625" style="95" customWidth="1"/>
    <col min="19" max="19" width="10.625" style="95" customWidth="1"/>
    <col min="20" max="20" width="10.375" style="95" customWidth="1"/>
    <col min="21" max="21" width="11.875" style="95" customWidth="1"/>
    <col min="22" max="22" width="11.25390625" style="95" customWidth="1"/>
    <col min="23" max="23" width="11.875" style="95" customWidth="1"/>
    <col min="24" max="24" width="11.00390625" style="95" customWidth="1"/>
    <col min="25" max="26" width="9.375" style="95" customWidth="1"/>
    <col min="27" max="27" width="12.375" style="95" customWidth="1"/>
    <col min="28" max="28" width="10.25390625" style="95" customWidth="1"/>
    <col min="29" max="29" width="2.75390625" style="195" customWidth="1"/>
    <col min="30" max="30" width="39.875" style="195" customWidth="1"/>
    <col min="31" max="31" width="11.375" style="95" customWidth="1"/>
    <col min="32" max="32" width="10.625" style="95" customWidth="1"/>
    <col min="33" max="33" width="11.25390625" style="95" customWidth="1"/>
    <col min="34" max="34" width="15.75390625" style="95" customWidth="1"/>
    <col min="35" max="35" width="15.125" style="95" customWidth="1"/>
    <col min="36" max="36" width="13.75390625" style="95" customWidth="1"/>
    <col min="37" max="37" width="12.75390625" style="95" customWidth="1"/>
    <col min="38" max="38" width="14.375" style="95" customWidth="1"/>
    <col min="39" max="39" width="17.875" style="95" customWidth="1"/>
    <col min="40" max="40" width="16.875" style="95" customWidth="1"/>
    <col min="41" max="16384" width="9.125" style="105" customWidth="1"/>
  </cols>
  <sheetData>
    <row r="1" spans="1:40" ht="15.75">
      <c r="A1" s="284" t="s">
        <v>188</v>
      </c>
      <c r="B1" s="16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84" t="s">
        <v>110</v>
      </c>
      <c r="P1" s="16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284" t="s">
        <v>110</v>
      </c>
      <c r="AD1" s="163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5.75">
      <c r="A2" s="132"/>
      <c r="B2" s="480" t="s">
        <v>225</v>
      </c>
      <c r="C2" s="481"/>
      <c r="D2" s="481"/>
      <c r="E2" s="481"/>
      <c r="F2" s="481"/>
      <c r="G2" s="481"/>
      <c r="H2" s="94"/>
      <c r="I2" s="94"/>
      <c r="J2" s="94"/>
      <c r="K2" s="94"/>
      <c r="L2" s="94"/>
      <c r="M2" s="94"/>
      <c r="N2" s="94"/>
      <c r="O2" s="186"/>
      <c r="P2" s="272" t="s">
        <v>108</v>
      </c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86"/>
      <c r="AD2" s="272" t="s">
        <v>108</v>
      </c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ht="13.5" thickBot="1">
      <c r="A3" s="93"/>
      <c r="B3" s="272" t="s">
        <v>108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188"/>
      <c r="P3" s="187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188"/>
      <c r="AD3" s="187"/>
      <c r="AE3" s="286"/>
      <c r="AF3" s="286"/>
      <c r="AG3" s="286"/>
      <c r="AH3" s="286"/>
      <c r="AI3" s="286"/>
      <c r="AJ3" s="286"/>
      <c r="AK3" s="286"/>
      <c r="AL3" s="286"/>
      <c r="AM3" s="286"/>
      <c r="AN3" s="286"/>
    </row>
    <row r="4" spans="1:40" ht="12.75" customHeight="1">
      <c r="A4" s="97"/>
      <c r="B4" s="98"/>
      <c r="C4" s="277" t="s">
        <v>131</v>
      </c>
      <c r="D4" s="277" t="s">
        <v>156</v>
      </c>
      <c r="E4" s="277" t="s">
        <v>157</v>
      </c>
      <c r="F4" s="277" t="s">
        <v>158</v>
      </c>
      <c r="G4" s="277" t="s">
        <v>133</v>
      </c>
      <c r="H4" s="277" t="s">
        <v>134</v>
      </c>
      <c r="I4" s="277" t="s">
        <v>135</v>
      </c>
      <c r="J4" s="277" t="s">
        <v>136</v>
      </c>
      <c r="K4" s="277" t="s">
        <v>137</v>
      </c>
      <c r="L4" s="277" t="s">
        <v>342</v>
      </c>
      <c r="M4" s="277" t="s">
        <v>138</v>
      </c>
      <c r="N4" s="277" t="s">
        <v>40</v>
      </c>
      <c r="O4" s="189"/>
      <c r="P4" s="189"/>
      <c r="Q4" s="277" t="s">
        <v>139</v>
      </c>
      <c r="R4" s="277" t="s">
        <v>207</v>
      </c>
      <c r="S4" s="277" t="s">
        <v>140</v>
      </c>
      <c r="T4" s="277" t="s">
        <v>343</v>
      </c>
      <c r="U4" s="277" t="s">
        <v>142</v>
      </c>
      <c r="V4" s="277" t="s">
        <v>143</v>
      </c>
      <c r="W4" s="277" t="s">
        <v>144</v>
      </c>
      <c r="X4" s="277" t="s">
        <v>19</v>
      </c>
      <c r="Y4" s="277" t="s">
        <v>145</v>
      </c>
      <c r="Z4" s="277" t="s">
        <v>146</v>
      </c>
      <c r="AA4" s="277" t="s">
        <v>147</v>
      </c>
      <c r="AB4" s="277" t="s">
        <v>148</v>
      </c>
      <c r="AC4" s="189"/>
      <c r="AD4" s="189"/>
      <c r="AE4" s="277" t="s">
        <v>213</v>
      </c>
      <c r="AF4" s="277" t="s">
        <v>149</v>
      </c>
      <c r="AG4" s="277" t="s">
        <v>150</v>
      </c>
      <c r="AH4" s="277" t="s">
        <v>151</v>
      </c>
      <c r="AI4" s="277" t="s">
        <v>152</v>
      </c>
      <c r="AJ4" s="277" t="s">
        <v>28</v>
      </c>
      <c r="AK4" s="277" t="s">
        <v>153</v>
      </c>
      <c r="AL4" s="277" t="s">
        <v>129</v>
      </c>
      <c r="AM4" s="277" t="s">
        <v>154</v>
      </c>
      <c r="AN4" s="277" t="s">
        <v>155</v>
      </c>
    </row>
    <row r="5" spans="1:40" ht="102.75" customHeight="1" thickBot="1">
      <c r="A5" s="45"/>
      <c r="B5" s="470" t="s">
        <v>33</v>
      </c>
      <c r="C5" s="276" t="s">
        <v>51</v>
      </c>
      <c r="D5" s="276" t="s">
        <v>52</v>
      </c>
      <c r="E5" s="276" t="s">
        <v>169</v>
      </c>
      <c r="F5" s="276" t="s">
        <v>53</v>
      </c>
      <c r="G5" s="276" t="s">
        <v>338</v>
      </c>
      <c r="H5" s="276" t="s">
        <v>205</v>
      </c>
      <c r="I5" s="276" t="s">
        <v>54</v>
      </c>
      <c r="J5" s="276" t="s">
        <v>55</v>
      </c>
      <c r="K5" s="276" t="s">
        <v>56</v>
      </c>
      <c r="L5" s="276" t="s">
        <v>347</v>
      </c>
      <c r="M5" s="276" t="s">
        <v>348</v>
      </c>
      <c r="N5" s="276" t="s">
        <v>57</v>
      </c>
      <c r="O5" s="190"/>
      <c r="P5" s="470" t="s">
        <v>33</v>
      </c>
      <c r="Q5" s="276" t="s">
        <v>353</v>
      </c>
      <c r="R5" s="276" t="s">
        <v>59</v>
      </c>
      <c r="S5" s="276" t="s">
        <v>60</v>
      </c>
      <c r="T5" s="276" t="s">
        <v>344</v>
      </c>
      <c r="U5" s="276" t="s">
        <v>62</v>
      </c>
      <c r="V5" s="276" t="s">
        <v>65</v>
      </c>
      <c r="W5" s="276" t="s">
        <v>63</v>
      </c>
      <c r="X5" s="327"/>
      <c r="Y5" s="276" t="s">
        <v>212</v>
      </c>
      <c r="Z5" s="276" t="s">
        <v>208</v>
      </c>
      <c r="AA5" s="276" t="s">
        <v>66</v>
      </c>
      <c r="AB5" s="276" t="s">
        <v>232</v>
      </c>
      <c r="AC5" s="190"/>
      <c r="AD5" s="470" t="s">
        <v>33</v>
      </c>
      <c r="AE5" s="276" t="s">
        <v>67</v>
      </c>
      <c r="AF5" s="276" t="s">
        <v>68</v>
      </c>
      <c r="AG5" s="276" t="s">
        <v>69</v>
      </c>
      <c r="AH5" s="276" t="s">
        <v>233</v>
      </c>
      <c r="AI5" s="276" t="s">
        <v>71</v>
      </c>
      <c r="AJ5" s="276"/>
      <c r="AK5" s="276" t="s">
        <v>72</v>
      </c>
      <c r="AL5" s="276" t="s">
        <v>130</v>
      </c>
      <c r="AM5" s="276" t="s">
        <v>73</v>
      </c>
      <c r="AN5" s="276" t="s">
        <v>74</v>
      </c>
    </row>
    <row r="6" spans="1:40" ht="12.75">
      <c r="A6" s="99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91"/>
      <c r="P6" s="192"/>
      <c r="Q6" s="96"/>
      <c r="R6" s="96"/>
      <c r="S6" s="96"/>
      <c r="T6" s="96"/>
      <c r="U6" s="99"/>
      <c r="V6" s="96"/>
      <c r="W6" s="96"/>
      <c r="X6" s="96"/>
      <c r="Y6" s="96"/>
      <c r="Z6" s="96"/>
      <c r="AA6" s="96"/>
      <c r="AB6" s="96"/>
      <c r="AC6" s="191"/>
      <c r="AD6" s="192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ht="24" customHeight="1">
      <c r="A7" s="208">
        <v>1</v>
      </c>
      <c r="B7" s="314" t="s">
        <v>5</v>
      </c>
      <c r="C7" s="229">
        <v>69.80721718991654</v>
      </c>
      <c r="D7" s="229">
        <v>0.5152653822626226</v>
      </c>
      <c r="E7" s="229">
        <v>0.464391318400616</v>
      </c>
      <c r="F7" s="229">
        <v>0.12342011215724966</v>
      </c>
      <c r="G7" s="229">
        <v>0.3624695955589208</v>
      </c>
      <c r="H7" s="229">
        <v>31.321681261141332</v>
      </c>
      <c r="I7" s="229">
        <v>20.421409644360004</v>
      </c>
      <c r="J7" s="229">
        <v>0.4481359497494477</v>
      </c>
      <c r="K7" s="229">
        <v>0.022550163882658774</v>
      </c>
      <c r="L7" s="229">
        <v>0.46720033373206843</v>
      </c>
      <c r="M7" s="229">
        <v>0.0992739418009799</v>
      </c>
      <c r="N7" s="229">
        <v>0.001403340272269559</v>
      </c>
      <c r="O7" s="208">
        <v>1</v>
      </c>
      <c r="P7" s="314" t="s">
        <v>5</v>
      </c>
      <c r="Q7" s="245" t="s">
        <v>4</v>
      </c>
      <c r="R7" s="245" t="s">
        <v>4</v>
      </c>
      <c r="S7" s="245" t="s">
        <v>4</v>
      </c>
      <c r="T7" s="245" t="s">
        <v>4</v>
      </c>
      <c r="U7" s="245" t="s">
        <v>4</v>
      </c>
      <c r="V7" s="245" t="s">
        <v>4</v>
      </c>
      <c r="W7" s="245" t="s">
        <v>4</v>
      </c>
      <c r="X7" s="229">
        <v>0.03390865620170497</v>
      </c>
      <c r="Y7" s="229">
        <v>0.8403804152691938</v>
      </c>
      <c r="Z7" s="229">
        <v>0.026780550266146</v>
      </c>
      <c r="AA7" s="245" t="s">
        <v>4</v>
      </c>
      <c r="AB7" s="229">
        <v>10.758520910465588</v>
      </c>
      <c r="AC7" s="208">
        <v>1</v>
      </c>
      <c r="AD7" s="314" t="s">
        <v>5</v>
      </c>
      <c r="AE7" s="245" t="s">
        <v>4</v>
      </c>
      <c r="AF7" s="245" t="s">
        <v>4</v>
      </c>
      <c r="AG7" s="245" t="s">
        <v>4</v>
      </c>
      <c r="AH7" s="229">
        <v>0.27313968022224105</v>
      </c>
      <c r="AI7" s="229">
        <v>12.354364216878931</v>
      </c>
      <c r="AJ7" s="229">
        <v>16.554183759900454</v>
      </c>
      <c r="AK7" s="229">
        <v>15.25353024246894</v>
      </c>
      <c r="AL7" s="245" t="s">
        <v>4</v>
      </c>
      <c r="AM7" s="229">
        <v>0.1659695527794598</v>
      </c>
      <c r="AN7" s="245" t="s">
        <v>4</v>
      </c>
    </row>
    <row r="8" spans="1:40" ht="12" customHeight="1">
      <c r="A8" s="208">
        <v>2</v>
      </c>
      <c r="B8" s="314" t="s">
        <v>6</v>
      </c>
      <c r="C8" s="229">
        <v>0.00017884114260133835</v>
      </c>
      <c r="D8" s="229">
        <v>2.516872288517101</v>
      </c>
      <c r="E8" s="229">
        <v>2.3066498845997176</v>
      </c>
      <c r="F8" s="245" t="s">
        <v>4</v>
      </c>
      <c r="G8" s="245" t="s">
        <v>4</v>
      </c>
      <c r="H8" s="229">
        <v>0.27241795199577973</v>
      </c>
      <c r="I8" s="229">
        <v>0.4904798235153808</v>
      </c>
      <c r="J8" s="245" t="s">
        <v>4</v>
      </c>
      <c r="K8" s="245" t="s">
        <v>4</v>
      </c>
      <c r="L8" s="245" t="s">
        <v>4</v>
      </c>
      <c r="M8" s="229">
        <v>1.2841983890922108</v>
      </c>
      <c r="N8" s="245" t="s">
        <v>4</v>
      </c>
      <c r="O8" s="208">
        <v>2</v>
      </c>
      <c r="P8" s="314" t="s">
        <v>6</v>
      </c>
      <c r="Q8" s="245" t="s">
        <v>4</v>
      </c>
      <c r="R8" s="245" t="s">
        <v>4</v>
      </c>
      <c r="S8" s="245" t="s">
        <v>4</v>
      </c>
      <c r="T8" s="229">
        <v>8.35434717488793</v>
      </c>
      <c r="U8" s="229">
        <v>12.192760614213901</v>
      </c>
      <c r="V8" s="236">
        <v>25.12276742622024</v>
      </c>
      <c r="W8" s="245" t="s">
        <v>4</v>
      </c>
      <c r="X8" s="229">
        <v>0.08923260588708393</v>
      </c>
      <c r="Y8" s="229">
        <v>0.11221404796447089</v>
      </c>
      <c r="Z8" s="229">
        <v>0.003896546716566507</v>
      </c>
      <c r="AA8" s="245" t="s">
        <v>4</v>
      </c>
      <c r="AB8" s="229">
        <v>0.15947461901374327</v>
      </c>
      <c r="AC8" s="208">
        <v>2</v>
      </c>
      <c r="AD8" s="314" t="s">
        <v>6</v>
      </c>
      <c r="AE8" s="229">
        <v>0.3772864966814218</v>
      </c>
      <c r="AF8" s="229">
        <v>0.27198943697247574</v>
      </c>
      <c r="AG8" s="245" t="s">
        <v>4</v>
      </c>
      <c r="AH8" s="245" t="s">
        <v>4</v>
      </c>
      <c r="AI8" s="229">
        <v>0.832110041110516</v>
      </c>
      <c r="AJ8" s="229">
        <v>1.2271065383423854</v>
      </c>
      <c r="AK8" s="229">
        <v>0.03773244675079503</v>
      </c>
      <c r="AL8" s="229">
        <v>0.20401689491122693</v>
      </c>
      <c r="AM8" s="229">
        <v>0.019814092502921786</v>
      </c>
      <c r="AN8" s="229">
        <v>0.32074034738853324</v>
      </c>
    </row>
    <row r="9" spans="1:40" ht="24">
      <c r="A9" s="208">
        <v>3</v>
      </c>
      <c r="B9" s="314" t="s">
        <v>168</v>
      </c>
      <c r="C9" s="245" t="s">
        <v>4</v>
      </c>
      <c r="D9" s="245" t="s">
        <v>4</v>
      </c>
      <c r="E9" s="229">
        <v>2.425542471015811</v>
      </c>
      <c r="F9" s="229">
        <v>7.010354721315129</v>
      </c>
      <c r="G9" s="245" t="s">
        <v>4</v>
      </c>
      <c r="H9" s="229">
        <v>0.8671757056249303</v>
      </c>
      <c r="I9" s="245" t="s">
        <v>4</v>
      </c>
      <c r="J9" s="229">
        <v>0.2552659765428481</v>
      </c>
      <c r="K9" s="245" t="s">
        <v>4</v>
      </c>
      <c r="L9" s="229">
        <v>16.208525059618793</v>
      </c>
      <c r="M9" s="229">
        <v>2.046535248871695</v>
      </c>
      <c r="N9" s="229">
        <v>0.002839986592489652</v>
      </c>
      <c r="O9" s="208">
        <v>3</v>
      </c>
      <c r="P9" s="314" t="s">
        <v>168</v>
      </c>
      <c r="Q9" s="229">
        <v>0.045524457576443834</v>
      </c>
      <c r="R9" s="229">
        <v>8.096902122834978</v>
      </c>
      <c r="S9" s="229">
        <v>0.9802751006875227</v>
      </c>
      <c r="T9" s="245" t="s">
        <v>4</v>
      </c>
      <c r="U9" s="245" t="s">
        <v>4</v>
      </c>
      <c r="V9" s="245" t="s">
        <v>4</v>
      </c>
      <c r="W9" s="245" t="s">
        <v>4</v>
      </c>
      <c r="X9" s="229">
        <v>0.16696084517228224</v>
      </c>
      <c r="Y9" s="245" t="s">
        <v>4</v>
      </c>
      <c r="Z9" s="245" t="s">
        <v>4</v>
      </c>
      <c r="AA9" s="229">
        <v>7.601152947144943</v>
      </c>
      <c r="AB9" s="245" t="s">
        <v>4</v>
      </c>
      <c r="AC9" s="208">
        <v>3</v>
      </c>
      <c r="AD9" s="314" t="s">
        <v>168</v>
      </c>
      <c r="AE9" s="245" t="s">
        <v>4</v>
      </c>
      <c r="AF9" s="245" t="s">
        <v>4</v>
      </c>
      <c r="AG9" s="245" t="s">
        <v>4</v>
      </c>
      <c r="AH9" s="245" t="s">
        <v>4</v>
      </c>
      <c r="AI9" s="229">
        <v>0.12272762453185333</v>
      </c>
      <c r="AJ9" s="229">
        <v>0.09226486099049448</v>
      </c>
      <c r="AK9" s="245" t="s">
        <v>4</v>
      </c>
      <c r="AL9" s="245" t="s">
        <v>4</v>
      </c>
      <c r="AM9" s="245" t="s">
        <v>4</v>
      </c>
      <c r="AN9" s="245" t="s">
        <v>4</v>
      </c>
    </row>
    <row r="10" spans="1:40" ht="12.75">
      <c r="A10" s="208">
        <v>4</v>
      </c>
      <c r="B10" s="314" t="s">
        <v>7</v>
      </c>
      <c r="C10" s="245" t="s">
        <v>4</v>
      </c>
      <c r="D10" s="245" t="s">
        <v>4</v>
      </c>
      <c r="E10" s="245" t="s">
        <v>4</v>
      </c>
      <c r="F10" s="229">
        <v>20.266933895664767</v>
      </c>
      <c r="G10" s="245" t="s">
        <v>4</v>
      </c>
      <c r="H10" s="245" t="s">
        <v>4</v>
      </c>
      <c r="I10" s="245" t="s">
        <v>4</v>
      </c>
      <c r="J10" s="245" t="s">
        <v>4</v>
      </c>
      <c r="K10" s="245" t="s">
        <v>4</v>
      </c>
      <c r="L10" s="245" t="s">
        <v>4</v>
      </c>
      <c r="M10" s="229">
        <v>1.0701251491022663</v>
      </c>
      <c r="N10" s="229">
        <v>0.8671132210906165</v>
      </c>
      <c r="O10" s="208">
        <v>4</v>
      </c>
      <c r="P10" s="314" t="s">
        <v>7</v>
      </c>
      <c r="Q10" s="229">
        <v>0.10797871470312878</v>
      </c>
      <c r="R10" s="229">
        <v>0.03793294750653034</v>
      </c>
      <c r="S10" s="245" t="s">
        <v>4</v>
      </c>
      <c r="T10" s="245" t="s">
        <v>4</v>
      </c>
      <c r="U10" s="245" t="s">
        <v>4</v>
      </c>
      <c r="V10" s="245" t="s">
        <v>4</v>
      </c>
      <c r="W10" s="245" t="s">
        <v>4</v>
      </c>
      <c r="X10" s="229">
        <v>0.0021301858426730734</v>
      </c>
      <c r="Y10" s="245" t="s">
        <v>4</v>
      </c>
      <c r="Z10" s="245" t="s">
        <v>4</v>
      </c>
      <c r="AA10" s="245" t="s">
        <v>4</v>
      </c>
      <c r="AB10" s="245" t="s">
        <v>4</v>
      </c>
      <c r="AC10" s="208">
        <v>4</v>
      </c>
      <c r="AD10" s="314" t="s">
        <v>7</v>
      </c>
      <c r="AE10" s="245" t="s">
        <v>4</v>
      </c>
      <c r="AF10" s="245" t="s">
        <v>4</v>
      </c>
      <c r="AG10" s="245" t="s">
        <v>4</v>
      </c>
      <c r="AH10" s="245" t="s">
        <v>4</v>
      </c>
      <c r="AI10" s="245" t="s">
        <v>4</v>
      </c>
      <c r="AJ10" s="245" t="s">
        <v>4</v>
      </c>
      <c r="AK10" s="245" t="s">
        <v>4</v>
      </c>
      <c r="AL10" s="245" t="s">
        <v>4</v>
      </c>
      <c r="AM10" s="245" t="s">
        <v>4</v>
      </c>
      <c r="AN10" s="245" t="s">
        <v>4</v>
      </c>
    </row>
    <row r="11" spans="1:40" ht="24" customHeight="1">
      <c r="A11" s="208">
        <v>5</v>
      </c>
      <c r="B11" s="314" t="s">
        <v>337</v>
      </c>
      <c r="C11" s="245" t="s">
        <v>4</v>
      </c>
      <c r="D11" s="229">
        <v>0.6426763220828428</v>
      </c>
      <c r="E11" s="229">
        <v>0.8388739701248746</v>
      </c>
      <c r="F11" s="229">
        <v>1.3442946865516623</v>
      </c>
      <c r="G11" s="229">
        <v>0.7520051678689366</v>
      </c>
      <c r="H11" s="229">
        <v>0.04610413225208944</v>
      </c>
      <c r="I11" s="245">
        <v>2.0576027690742222</v>
      </c>
      <c r="J11" s="245" t="s">
        <v>4</v>
      </c>
      <c r="K11" s="245" t="s">
        <v>4</v>
      </c>
      <c r="L11" s="229">
        <v>0.2690976328489973</v>
      </c>
      <c r="M11" s="229">
        <v>0.538536769378974</v>
      </c>
      <c r="N11" s="229">
        <v>0.00020796210022172077</v>
      </c>
      <c r="O11" s="208">
        <v>5</v>
      </c>
      <c r="P11" s="314" t="s">
        <v>337</v>
      </c>
      <c r="Q11" s="245" t="s">
        <v>4</v>
      </c>
      <c r="R11" s="229">
        <v>0.6031682949330949</v>
      </c>
      <c r="S11" s="229">
        <v>1.2131166994649496</v>
      </c>
      <c r="T11" s="229">
        <v>1.1184101430046212</v>
      </c>
      <c r="U11" s="245" t="s">
        <v>4</v>
      </c>
      <c r="V11" s="236">
        <v>0.34457868029453387</v>
      </c>
      <c r="W11" s="245" t="s">
        <v>4</v>
      </c>
      <c r="X11" s="229">
        <v>1.076300964976487</v>
      </c>
      <c r="Y11" s="229">
        <v>0.28001037851609833</v>
      </c>
      <c r="Z11" s="229">
        <v>0.15881137730185121</v>
      </c>
      <c r="AA11" s="245" t="s">
        <v>4</v>
      </c>
      <c r="AB11" s="245" t="s">
        <v>4</v>
      </c>
      <c r="AC11" s="208">
        <v>5</v>
      </c>
      <c r="AD11" s="314" t="s">
        <v>337</v>
      </c>
      <c r="AE11" s="245" t="s">
        <v>4</v>
      </c>
      <c r="AF11" s="245" t="s">
        <v>4</v>
      </c>
      <c r="AG11" s="245" t="s">
        <v>4</v>
      </c>
      <c r="AH11" s="229">
        <v>0.15519490678180653</v>
      </c>
      <c r="AI11" s="229">
        <v>0.001517269963343274</v>
      </c>
      <c r="AJ11" s="229">
        <v>0.25961796043607405</v>
      </c>
      <c r="AK11" s="229">
        <v>0.3614866808865534</v>
      </c>
      <c r="AL11" s="229">
        <v>0.6609590527595924</v>
      </c>
      <c r="AM11" s="229">
        <v>0.015892256419457053</v>
      </c>
      <c r="AN11" s="236">
        <v>0.40834234955420456</v>
      </c>
    </row>
    <row r="12" spans="1:40" ht="24" customHeight="1">
      <c r="A12" s="208">
        <v>6</v>
      </c>
      <c r="B12" s="314" t="s">
        <v>8</v>
      </c>
      <c r="C12" s="229">
        <v>0.94412680036865</v>
      </c>
      <c r="D12" s="229">
        <v>0.40758809938699136</v>
      </c>
      <c r="E12" s="229">
        <v>0.3711749966615386</v>
      </c>
      <c r="F12" s="245" t="s">
        <v>4</v>
      </c>
      <c r="G12" s="229">
        <v>0.04942142696988319</v>
      </c>
      <c r="H12" s="229">
        <v>20.619886847906525</v>
      </c>
      <c r="I12" s="229">
        <v>1.3631950600161435</v>
      </c>
      <c r="J12" s="229">
        <v>0.03147664701428903</v>
      </c>
      <c r="K12" s="229">
        <v>0.17422924984041813</v>
      </c>
      <c r="L12" s="229">
        <v>5.374705879091678</v>
      </c>
      <c r="M12" s="229">
        <v>1.097089936551132</v>
      </c>
      <c r="N12" s="229">
        <v>0.049101592194482485</v>
      </c>
      <c r="O12" s="208">
        <v>6</v>
      </c>
      <c r="P12" s="314" t="s">
        <v>8</v>
      </c>
      <c r="Q12" s="245" t="s">
        <v>4</v>
      </c>
      <c r="R12" s="229">
        <v>0.021598683883060413</v>
      </c>
      <c r="S12" s="229">
        <v>0.007722694187450521</v>
      </c>
      <c r="T12" s="229">
        <v>0.7660961084388432</v>
      </c>
      <c r="U12" s="245" t="s">
        <v>4</v>
      </c>
      <c r="V12" s="229">
        <v>1.19176874168008</v>
      </c>
      <c r="W12" s="229">
        <v>0.008264027022233285</v>
      </c>
      <c r="X12" s="229">
        <v>3.0832953510168872</v>
      </c>
      <c r="Y12" s="229">
        <v>4.819429611780075</v>
      </c>
      <c r="Z12" s="229">
        <v>15.385987478007127</v>
      </c>
      <c r="AA12" s="229">
        <v>0.09980426182008963</v>
      </c>
      <c r="AB12" s="229">
        <v>20.96564591701055</v>
      </c>
      <c r="AC12" s="208">
        <v>6</v>
      </c>
      <c r="AD12" s="314" t="s">
        <v>8</v>
      </c>
      <c r="AE12" s="229">
        <v>1.4823080412831149</v>
      </c>
      <c r="AF12" s="229">
        <v>2.324450284462387</v>
      </c>
      <c r="AG12" s="229">
        <v>0.06309881840811826</v>
      </c>
      <c r="AH12" s="229">
        <v>6.553775485998852</v>
      </c>
      <c r="AI12" s="229">
        <v>14.857359820530178</v>
      </c>
      <c r="AJ12" s="229">
        <v>10.202379340588145</v>
      </c>
      <c r="AK12" s="229">
        <v>8.866234548644938</v>
      </c>
      <c r="AL12" s="229">
        <v>1.6919702034596387</v>
      </c>
      <c r="AM12" s="229">
        <v>0.36497083385382</v>
      </c>
      <c r="AN12" s="229">
        <v>5.790865598730436</v>
      </c>
    </row>
    <row r="13" spans="1:40" ht="36" customHeight="1">
      <c r="A13" s="199">
        <v>7</v>
      </c>
      <c r="B13" s="314" t="s">
        <v>9</v>
      </c>
      <c r="C13" s="229">
        <v>0.0003038200177537869</v>
      </c>
      <c r="D13" s="229">
        <v>0.045486474176852004</v>
      </c>
      <c r="E13" s="229">
        <v>0.03958179036486498</v>
      </c>
      <c r="F13" s="229">
        <v>1.2838237595690993</v>
      </c>
      <c r="G13" s="229">
        <v>0.3337831032938649</v>
      </c>
      <c r="H13" s="229">
        <v>0.2778007247223413</v>
      </c>
      <c r="I13" s="229">
        <v>12.17317109591869</v>
      </c>
      <c r="J13" s="229">
        <v>0.9818181477846872</v>
      </c>
      <c r="K13" s="229">
        <v>0.6595779686527224</v>
      </c>
      <c r="L13" s="229">
        <v>5.473143403501521</v>
      </c>
      <c r="M13" s="229">
        <v>0.36069971300470044</v>
      </c>
      <c r="N13" s="229">
        <v>0.011727660427640353</v>
      </c>
      <c r="O13" s="199">
        <v>7</v>
      </c>
      <c r="P13" s="314" t="s">
        <v>9</v>
      </c>
      <c r="Q13" s="229">
        <v>0.37371491293914594</v>
      </c>
      <c r="R13" s="229">
        <v>1.5109421915821515</v>
      </c>
      <c r="S13" s="229">
        <v>1.1282520353653054</v>
      </c>
      <c r="T13" s="229">
        <v>0.1484341027125929</v>
      </c>
      <c r="U13" s="229">
        <v>0.15264963408948787</v>
      </c>
      <c r="V13" s="229">
        <v>0.09484270086396092</v>
      </c>
      <c r="W13" s="229">
        <v>0.6962024398289308</v>
      </c>
      <c r="X13" s="229">
        <v>0.0052599726887506025</v>
      </c>
      <c r="Y13" s="229">
        <v>0.06683081615113663</v>
      </c>
      <c r="Z13" s="229">
        <v>0.14746898934060268</v>
      </c>
      <c r="AA13" s="229">
        <v>1.2011433996236982</v>
      </c>
      <c r="AB13" s="229">
        <v>1.8958778699068035</v>
      </c>
      <c r="AC13" s="199">
        <v>7</v>
      </c>
      <c r="AD13" s="314" t="s">
        <v>9</v>
      </c>
      <c r="AE13" s="229">
        <v>0.08312352218965947</v>
      </c>
      <c r="AF13" s="229">
        <v>0.09893705363713384</v>
      </c>
      <c r="AG13" s="229">
        <v>0.0007394291294914146</v>
      </c>
      <c r="AH13" s="229">
        <v>0.13401029273838902</v>
      </c>
      <c r="AI13" s="229">
        <v>3.726243098984123</v>
      </c>
      <c r="AJ13" s="229">
        <v>4.1067012040514586</v>
      </c>
      <c r="AK13" s="229">
        <v>3.162309534029107</v>
      </c>
      <c r="AL13" s="229">
        <v>2.0795354715052694</v>
      </c>
      <c r="AM13" s="229">
        <v>0.8772819773192501</v>
      </c>
      <c r="AN13" s="229">
        <v>2.3060189038501746</v>
      </c>
    </row>
    <row r="14" spans="1:40" ht="48" customHeight="1">
      <c r="A14" s="199">
        <v>8</v>
      </c>
      <c r="B14" s="314" t="s">
        <v>10</v>
      </c>
      <c r="C14" s="229">
        <v>0.0012533945358779493</v>
      </c>
      <c r="D14" s="229">
        <v>0.13900163805099566</v>
      </c>
      <c r="E14" s="229">
        <v>0.1360772740013935</v>
      </c>
      <c r="F14" s="229">
        <v>0.36707388424709675</v>
      </c>
      <c r="G14" s="229">
        <v>0.7730558715210645</v>
      </c>
      <c r="H14" s="229">
        <v>0.3989480725559169</v>
      </c>
      <c r="I14" s="229">
        <v>0.02212976724122338</v>
      </c>
      <c r="J14" s="229">
        <v>54.46748841965652</v>
      </c>
      <c r="K14" s="229">
        <v>8.150394466140552</v>
      </c>
      <c r="L14" s="229">
        <v>1.6772439523244382</v>
      </c>
      <c r="M14" s="229">
        <v>1.5802452598085128</v>
      </c>
      <c r="N14" s="229">
        <v>0.03270888075428175</v>
      </c>
      <c r="O14" s="199">
        <v>8</v>
      </c>
      <c r="P14" s="314" t="s">
        <v>10</v>
      </c>
      <c r="Q14" s="229">
        <v>4.787516144679399</v>
      </c>
      <c r="R14" s="229">
        <v>2.17912731759058</v>
      </c>
      <c r="S14" s="229">
        <v>10.033892364841424</v>
      </c>
      <c r="T14" s="229">
        <v>0.6045068497575644</v>
      </c>
      <c r="U14" s="245" t="s">
        <v>4</v>
      </c>
      <c r="V14" s="229">
        <v>0.06334829750174642</v>
      </c>
      <c r="W14" s="229">
        <v>0.6059385893844538</v>
      </c>
      <c r="X14" s="229">
        <v>5.22513584899209</v>
      </c>
      <c r="Y14" s="229">
        <v>2.5401224782714755</v>
      </c>
      <c r="Z14" s="229">
        <v>0.790686592126858</v>
      </c>
      <c r="AA14" s="229">
        <v>1.3276746121314895</v>
      </c>
      <c r="AB14" s="229">
        <v>4.132746074980783</v>
      </c>
      <c r="AC14" s="199">
        <v>8</v>
      </c>
      <c r="AD14" s="314" t="s">
        <v>10</v>
      </c>
      <c r="AE14" s="229">
        <v>0.1922441522297663</v>
      </c>
      <c r="AF14" s="229">
        <v>0.317702877871673</v>
      </c>
      <c r="AG14" s="229">
        <v>0.0005084130825357035</v>
      </c>
      <c r="AH14" s="229">
        <v>0.42299853879740523</v>
      </c>
      <c r="AI14" s="229">
        <v>0.8377279721429355</v>
      </c>
      <c r="AJ14" s="229">
        <v>1.3501114200270483</v>
      </c>
      <c r="AK14" s="229">
        <v>0.1964973123768761</v>
      </c>
      <c r="AL14" s="229">
        <v>3.5675831950694734</v>
      </c>
      <c r="AM14" s="229">
        <v>2.5950501376796344</v>
      </c>
      <c r="AN14" s="229">
        <v>1.654692618797073</v>
      </c>
    </row>
    <row r="15" spans="1:40" ht="25.5" customHeight="1">
      <c r="A15" s="199">
        <v>9</v>
      </c>
      <c r="B15" s="314" t="s">
        <v>11</v>
      </c>
      <c r="C15" s="229">
        <v>0.0020644102217301</v>
      </c>
      <c r="D15" s="229">
        <v>0.5062919686680328</v>
      </c>
      <c r="E15" s="229">
        <v>0.20747738716669736</v>
      </c>
      <c r="F15" s="229">
        <v>0.9327975710813077</v>
      </c>
      <c r="G15" s="229">
        <v>0.7571384353682157</v>
      </c>
      <c r="H15" s="229">
        <v>0.26034352568013946</v>
      </c>
      <c r="I15" s="229">
        <v>0.12080224203018927</v>
      </c>
      <c r="J15" s="229">
        <v>3.362532248315146</v>
      </c>
      <c r="K15" s="229">
        <v>3.2571451276683825</v>
      </c>
      <c r="L15" s="229">
        <v>1.5483013560459928</v>
      </c>
      <c r="M15" s="229">
        <v>0.3240965737572998</v>
      </c>
      <c r="N15" s="229">
        <v>0.027706288234009016</v>
      </c>
      <c r="O15" s="199">
        <v>9</v>
      </c>
      <c r="P15" s="314" t="s">
        <v>11</v>
      </c>
      <c r="Q15" s="229">
        <v>1.0023691848381389</v>
      </c>
      <c r="R15" s="229">
        <v>1.81901602518877</v>
      </c>
      <c r="S15" s="229">
        <v>0.949693739579567</v>
      </c>
      <c r="T15" s="229">
        <v>0.77672271891639</v>
      </c>
      <c r="U15" s="229">
        <v>6.496939864243879</v>
      </c>
      <c r="V15" s="229">
        <v>0.3535222180268834</v>
      </c>
      <c r="W15" s="229">
        <v>1.467936634705999</v>
      </c>
      <c r="X15" s="229">
        <v>0.06920471717291576</v>
      </c>
      <c r="Y15" s="229">
        <v>0.44027988760239767</v>
      </c>
      <c r="Z15" s="229">
        <v>0.7740647770897815</v>
      </c>
      <c r="AA15" s="229">
        <v>0.6464329040637375</v>
      </c>
      <c r="AB15" s="229">
        <v>0.7543820420280711</v>
      </c>
      <c r="AC15" s="199">
        <v>9</v>
      </c>
      <c r="AD15" s="314" t="s">
        <v>11</v>
      </c>
      <c r="AE15" s="229">
        <v>0.025606567564374356</v>
      </c>
      <c r="AF15" s="229">
        <v>0.1015401196640944</v>
      </c>
      <c r="AG15" s="229">
        <v>0.06761281755440372</v>
      </c>
      <c r="AH15" s="229">
        <v>0.05203310267920711</v>
      </c>
      <c r="AI15" s="229">
        <v>0.6520490099601529</v>
      </c>
      <c r="AJ15" s="229">
        <v>2.274097735595516</v>
      </c>
      <c r="AK15" s="229">
        <v>0.5957777436757292</v>
      </c>
      <c r="AL15" s="229">
        <v>3.8412561829328356</v>
      </c>
      <c r="AM15" s="229">
        <v>1.3404582772328908</v>
      </c>
      <c r="AN15" s="229">
        <v>0.32112566021689337</v>
      </c>
    </row>
    <row r="16" spans="1:40" ht="36" customHeight="1">
      <c r="A16" s="199">
        <v>10</v>
      </c>
      <c r="B16" s="316" t="s">
        <v>345</v>
      </c>
      <c r="C16" s="229">
        <v>1.8651002161507102</v>
      </c>
      <c r="D16" s="229">
        <v>20.171708736965314</v>
      </c>
      <c r="E16" s="229">
        <v>7.1931485769877845</v>
      </c>
      <c r="F16" s="229">
        <v>22.590887675029467</v>
      </c>
      <c r="G16" s="229">
        <v>34.51720392395749</v>
      </c>
      <c r="H16" s="229">
        <v>0.7000105971506738</v>
      </c>
      <c r="I16" s="229">
        <v>2.3087070645920695</v>
      </c>
      <c r="J16" s="229">
        <v>7.854485895558759</v>
      </c>
      <c r="K16" s="229">
        <v>8.314110568017638</v>
      </c>
      <c r="L16" s="229">
        <v>12.301804961045015</v>
      </c>
      <c r="M16" s="229">
        <v>1.159523369504339</v>
      </c>
      <c r="N16" s="229">
        <v>0.23485092872972102</v>
      </c>
      <c r="O16" s="199">
        <v>10</v>
      </c>
      <c r="P16" s="316" t="s">
        <v>345</v>
      </c>
      <c r="Q16" s="229">
        <v>18.792457270693745</v>
      </c>
      <c r="R16" s="229">
        <v>8.87201623997492</v>
      </c>
      <c r="S16" s="229">
        <v>0.4356473851944709</v>
      </c>
      <c r="T16" s="229">
        <v>10.833245108288345</v>
      </c>
      <c r="U16" s="229">
        <v>4.474871759417908</v>
      </c>
      <c r="V16" s="229">
        <v>15.861667986727523</v>
      </c>
      <c r="W16" s="229">
        <v>15.336524765954618</v>
      </c>
      <c r="X16" s="229">
        <v>9.070402807549812</v>
      </c>
      <c r="Y16" s="229">
        <v>13.184340302587566</v>
      </c>
      <c r="Z16" s="229">
        <v>20.838066408415802</v>
      </c>
      <c r="AA16" s="229">
        <v>33.616399270927445</v>
      </c>
      <c r="AB16" s="229">
        <v>0.14986503330284626</v>
      </c>
      <c r="AC16" s="199">
        <v>10</v>
      </c>
      <c r="AD16" s="316" t="s">
        <v>345</v>
      </c>
      <c r="AE16" s="229">
        <v>30.739787319280705</v>
      </c>
      <c r="AF16" s="229">
        <v>6.849127454518503</v>
      </c>
      <c r="AG16" s="229">
        <v>0.11135872149774079</v>
      </c>
      <c r="AH16" s="229">
        <v>5.333417956305535</v>
      </c>
      <c r="AI16" s="229">
        <v>6.110257310609405</v>
      </c>
      <c r="AJ16" s="229">
        <v>0.3610593439249019</v>
      </c>
      <c r="AK16" s="229">
        <v>9.226906643385165</v>
      </c>
      <c r="AL16" s="229">
        <v>0.2806272360739557</v>
      </c>
      <c r="AM16" s="229">
        <v>3.572607850471739</v>
      </c>
      <c r="AN16" s="229">
        <v>3.630993671455983</v>
      </c>
    </row>
    <row r="17" spans="1:40" ht="24" customHeight="1">
      <c r="A17" s="199">
        <v>11</v>
      </c>
      <c r="B17" s="316" t="s">
        <v>346</v>
      </c>
      <c r="C17" s="229">
        <v>0.040417457424489704</v>
      </c>
      <c r="D17" s="229">
        <v>0.14602974719217707</v>
      </c>
      <c r="E17" s="229">
        <v>0.14295752337633508</v>
      </c>
      <c r="F17" s="229">
        <v>0.09946899234736431</v>
      </c>
      <c r="G17" s="229">
        <v>0.10574773601678171</v>
      </c>
      <c r="H17" s="229">
        <v>1.6087527319117525</v>
      </c>
      <c r="I17" s="229">
        <v>0.32720361539895126</v>
      </c>
      <c r="J17" s="229">
        <v>0.06061592970737069</v>
      </c>
      <c r="K17" s="229">
        <v>0.12302427205954311</v>
      </c>
      <c r="L17" s="229">
        <v>0.24579566239223194</v>
      </c>
      <c r="M17" s="229">
        <v>30.10263129589018</v>
      </c>
      <c r="N17" s="229">
        <v>0.010141764849887935</v>
      </c>
      <c r="O17" s="199">
        <v>11</v>
      </c>
      <c r="P17" s="316" t="s">
        <v>346</v>
      </c>
      <c r="Q17" s="245" t="s">
        <v>4</v>
      </c>
      <c r="R17" s="229">
        <v>2.7174428020966634</v>
      </c>
      <c r="S17" s="229">
        <v>0.1288900041030777</v>
      </c>
      <c r="T17" s="229">
        <v>4.004249689043368</v>
      </c>
      <c r="U17" s="245" t="s">
        <v>4</v>
      </c>
      <c r="V17" s="229">
        <v>0.04567244179997154</v>
      </c>
      <c r="W17" s="229">
        <v>0.05304797138993274</v>
      </c>
      <c r="X17" s="229">
        <v>16.434965220178782</v>
      </c>
      <c r="Y17" s="229">
        <v>7.888802055490474</v>
      </c>
      <c r="Z17" s="229">
        <v>6.9587322571584425</v>
      </c>
      <c r="AA17" s="229">
        <v>0.01830450945104464</v>
      </c>
      <c r="AB17" s="229">
        <v>2.2110151461309218</v>
      </c>
      <c r="AC17" s="199">
        <v>11</v>
      </c>
      <c r="AD17" s="316" t="s">
        <v>346</v>
      </c>
      <c r="AE17" s="229">
        <v>3.5753135037112713</v>
      </c>
      <c r="AF17" s="229">
        <v>1.8503945258220023</v>
      </c>
      <c r="AG17" s="229">
        <v>0.0017803970982617032</v>
      </c>
      <c r="AH17" s="229">
        <v>5.175652708800201</v>
      </c>
      <c r="AI17" s="229">
        <v>0.1762780769718882</v>
      </c>
      <c r="AJ17" s="229">
        <v>0.3458245921989064</v>
      </c>
      <c r="AK17" s="229">
        <v>0.06752464295160933</v>
      </c>
      <c r="AL17" s="229">
        <v>0.5645264873627913</v>
      </c>
      <c r="AM17" s="229">
        <v>0.5369444281268032</v>
      </c>
      <c r="AN17" s="229">
        <v>1.3978694569253352</v>
      </c>
    </row>
    <row r="18" spans="1:40" ht="12.75">
      <c r="A18" s="199">
        <v>12</v>
      </c>
      <c r="B18" s="316" t="s">
        <v>12</v>
      </c>
      <c r="C18" s="229">
        <v>0.0016819937681873665</v>
      </c>
      <c r="D18" s="229">
        <v>0.09488870710153277</v>
      </c>
      <c r="E18" s="229">
        <v>0.08574683630367484</v>
      </c>
      <c r="F18" s="229">
        <v>0.3212576630006055</v>
      </c>
      <c r="G18" s="229">
        <v>0.7357667488111249</v>
      </c>
      <c r="H18" s="229">
        <v>0.43722070620624676</v>
      </c>
      <c r="I18" s="229">
        <v>0.06972352815695709</v>
      </c>
      <c r="J18" s="229">
        <v>0.266624028694328</v>
      </c>
      <c r="K18" s="229">
        <v>0.3756619732767561</v>
      </c>
      <c r="L18" s="229">
        <v>0.852328585740595</v>
      </c>
      <c r="M18" s="229">
        <v>2.9164188769894035</v>
      </c>
      <c r="N18" s="229">
        <v>95.12434441325371</v>
      </c>
      <c r="O18" s="199">
        <v>12</v>
      </c>
      <c r="P18" s="316" t="s">
        <v>12</v>
      </c>
      <c r="Q18" s="245" t="s">
        <v>4</v>
      </c>
      <c r="R18" s="229">
        <v>6.17381189408625</v>
      </c>
      <c r="S18" s="229">
        <v>2.9139564368345905</v>
      </c>
      <c r="T18" s="229">
        <v>2.165142461681442</v>
      </c>
      <c r="U18" s="245" t="s">
        <v>4</v>
      </c>
      <c r="V18" s="229">
        <v>0.11740552512536108</v>
      </c>
      <c r="W18" s="229">
        <v>2.5709357955848606</v>
      </c>
      <c r="X18" s="229">
        <v>13.319570433504452</v>
      </c>
      <c r="Y18" s="229">
        <v>0.806953515458765</v>
      </c>
      <c r="Z18" s="229">
        <v>0.05258028525002253</v>
      </c>
      <c r="AA18" s="229">
        <v>4.578310458470549</v>
      </c>
      <c r="AB18" s="229">
        <v>0.07841484833314907</v>
      </c>
      <c r="AC18" s="199">
        <v>12</v>
      </c>
      <c r="AD18" s="316" t="s">
        <v>12</v>
      </c>
      <c r="AE18" s="229">
        <v>0.0471263265842544</v>
      </c>
      <c r="AF18" s="229">
        <v>5.446668705731404</v>
      </c>
      <c r="AG18" s="245" t="s">
        <v>4</v>
      </c>
      <c r="AH18" s="229">
        <v>0.9252330372852273</v>
      </c>
      <c r="AI18" s="229">
        <v>2.656806469326647</v>
      </c>
      <c r="AJ18" s="229">
        <v>0.0666732217201089</v>
      </c>
      <c r="AK18" s="229">
        <v>0.09836130168608642</v>
      </c>
      <c r="AL18" s="229">
        <v>0.22819140135959476</v>
      </c>
      <c r="AM18" s="229">
        <v>0.2187595699009516</v>
      </c>
      <c r="AN18" s="245" t="s">
        <v>4</v>
      </c>
    </row>
    <row r="19" spans="1:40" ht="24">
      <c r="A19" s="199">
        <v>13</v>
      </c>
      <c r="B19" s="316" t="s">
        <v>13</v>
      </c>
      <c r="C19" s="229">
        <v>1.0715551512231711</v>
      </c>
      <c r="D19" s="229">
        <v>4.646928622208025</v>
      </c>
      <c r="E19" s="229">
        <v>2.064027902915061</v>
      </c>
      <c r="F19" s="229">
        <v>2.674188572764926</v>
      </c>
      <c r="G19" s="229">
        <v>0.8213083288052301</v>
      </c>
      <c r="H19" s="229">
        <v>0.726578936832372</v>
      </c>
      <c r="I19" s="229">
        <v>0.9538389718817005</v>
      </c>
      <c r="J19" s="229">
        <v>1.5994592895992352</v>
      </c>
      <c r="K19" s="229">
        <v>3.1181477954689387</v>
      </c>
      <c r="L19" s="229">
        <v>2.926748575428848</v>
      </c>
      <c r="M19" s="229">
        <v>5.436232126893778</v>
      </c>
      <c r="N19" s="229">
        <v>0.14731834869816507</v>
      </c>
      <c r="O19" s="199">
        <v>13</v>
      </c>
      <c r="P19" s="316" t="s">
        <v>13</v>
      </c>
      <c r="Q19" s="229">
        <v>37.979202443534405</v>
      </c>
      <c r="R19" s="229">
        <v>15.892626146400952</v>
      </c>
      <c r="S19" s="229">
        <v>0.7404192386222568</v>
      </c>
      <c r="T19" s="229">
        <v>6.743101534089354</v>
      </c>
      <c r="U19" s="229">
        <v>3.462728131337974</v>
      </c>
      <c r="V19" s="229">
        <v>1.3383322935664237</v>
      </c>
      <c r="W19" s="229">
        <v>8.166177515622762</v>
      </c>
      <c r="X19" s="229">
        <v>2.8016760372096456</v>
      </c>
      <c r="Y19" s="229">
        <v>0.38612252099302335</v>
      </c>
      <c r="Z19" s="229">
        <v>0.6621511485668314</v>
      </c>
      <c r="AA19" s="229">
        <v>0.4009787165924449</v>
      </c>
      <c r="AB19" s="229">
        <v>0.32074059457744036</v>
      </c>
      <c r="AC19" s="199">
        <v>13</v>
      </c>
      <c r="AD19" s="316" t="s">
        <v>13</v>
      </c>
      <c r="AE19" s="229">
        <v>0.373050513188833</v>
      </c>
      <c r="AF19" s="229">
        <v>0.8956009041622457</v>
      </c>
      <c r="AG19" s="229">
        <v>0.005761569232519751</v>
      </c>
      <c r="AH19" s="229">
        <v>0.44601203355028657</v>
      </c>
      <c r="AI19" s="229">
        <v>0.005778599073279941</v>
      </c>
      <c r="AJ19" s="229">
        <v>0.09592526130622238</v>
      </c>
      <c r="AK19" s="229">
        <v>0.16008607332239203</v>
      </c>
      <c r="AL19" s="229">
        <v>0.5437847813797068</v>
      </c>
      <c r="AM19" s="229">
        <v>2.7615196915614653</v>
      </c>
      <c r="AN19" s="229">
        <v>4.89885607448102</v>
      </c>
    </row>
    <row r="20" spans="1:40" ht="60" customHeight="1">
      <c r="A20" s="199">
        <v>14</v>
      </c>
      <c r="B20" s="316" t="s">
        <v>206</v>
      </c>
      <c r="C20" s="229">
        <v>5.568686440952784</v>
      </c>
      <c r="D20" s="229">
        <v>4.13408705304515</v>
      </c>
      <c r="E20" s="229">
        <v>4.541965156774105</v>
      </c>
      <c r="F20" s="229">
        <v>3.070154619342201</v>
      </c>
      <c r="G20" s="229">
        <v>21.674988945339262</v>
      </c>
      <c r="H20" s="229">
        <v>1.4156923775275947</v>
      </c>
      <c r="I20" s="229">
        <v>0.8192311941521951</v>
      </c>
      <c r="J20" s="229">
        <v>2.319383968300325</v>
      </c>
      <c r="K20" s="229">
        <v>5.1352932058540555</v>
      </c>
      <c r="L20" s="229">
        <v>7.78986275517658</v>
      </c>
      <c r="M20" s="229">
        <v>5.136833580699366</v>
      </c>
      <c r="N20" s="229">
        <v>0.1690438340762656</v>
      </c>
      <c r="O20" s="199">
        <v>14</v>
      </c>
      <c r="P20" s="316" t="s">
        <v>206</v>
      </c>
      <c r="Q20" s="229">
        <v>10.046386920492795</v>
      </c>
      <c r="R20" s="229">
        <v>17.37191762072133</v>
      </c>
      <c r="S20" s="229">
        <v>1.1996260922715356</v>
      </c>
      <c r="T20" s="229">
        <v>38.29537198796708</v>
      </c>
      <c r="U20" s="229">
        <v>12.163266562787543</v>
      </c>
      <c r="V20" s="229">
        <v>2.8912868007452412</v>
      </c>
      <c r="W20" s="229">
        <v>3.5987922482316153</v>
      </c>
      <c r="X20" s="229">
        <v>5.711470431941919</v>
      </c>
      <c r="Y20" s="229">
        <v>10.4115808325309</v>
      </c>
      <c r="Z20" s="229">
        <v>11.05315016580814</v>
      </c>
      <c r="AA20" s="229">
        <v>6.114272257679104</v>
      </c>
      <c r="AB20" s="229">
        <v>7.0038317601195</v>
      </c>
      <c r="AC20" s="199">
        <v>14</v>
      </c>
      <c r="AD20" s="316" t="s">
        <v>206</v>
      </c>
      <c r="AE20" s="229">
        <v>20.976825907270115</v>
      </c>
      <c r="AF20" s="229">
        <v>41.87988382865199</v>
      </c>
      <c r="AG20" s="229">
        <v>0.1795170280468047</v>
      </c>
      <c r="AH20" s="229">
        <v>5.3305853103039995</v>
      </c>
      <c r="AI20" s="229">
        <v>4.617471718080422</v>
      </c>
      <c r="AJ20" s="229">
        <v>4.448724102929854</v>
      </c>
      <c r="AK20" s="229">
        <v>2.583736240345474</v>
      </c>
      <c r="AL20" s="229">
        <v>13.097558459933062</v>
      </c>
      <c r="AM20" s="229">
        <v>16.006261916543306</v>
      </c>
      <c r="AN20" s="229">
        <v>9.138024105651379</v>
      </c>
    </row>
    <row r="21" spans="1:40" ht="24" customHeight="1">
      <c r="A21" s="199">
        <v>15</v>
      </c>
      <c r="B21" s="316" t="s">
        <v>14</v>
      </c>
      <c r="C21" s="229">
        <v>0.000336168993213421</v>
      </c>
      <c r="D21" s="229">
        <v>0.03355307163302713</v>
      </c>
      <c r="E21" s="229">
        <v>0.010949056874952696</v>
      </c>
      <c r="F21" s="236" t="s">
        <v>4</v>
      </c>
      <c r="G21" s="229">
        <v>0.23325623529668915</v>
      </c>
      <c r="H21" s="229">
        <v>0.33846654481283983</v>
      </c>
      <c r="I21" s="229">
        <v>16.12932731664213</v>
      </c>
      <c r="J21" s="245" t="s">
        <v>4</v>
      </c>
      <c r="K21" s="229">
        <v>1.264311744604283</v>
      </c>
      <c r="L21" s="245" t="s">
        <v>4</v>
      </c>
      <c r="M21" s="229">
        <v>0.45288762937518096</v>
      </c>
      <c r="N21" s="245" t="s">
        <v>4</v>
      </c>
      <c r="O21" s="199">
        <v>15</v>
      </c>
      <c r="P21" s="316" t="s">
        <v>14</v>
      </c>
      <c r="Q21" s="229">
        <v>0.5876136293716258</v>
      </c>
      <c r="R21" s="229">
        <v>0.46637618730549535</v>
      </c>
      <c r="S21" s="229">
        <v>70.5973520809302</v>
      </c>
      <c r="T21" s="229">
        <v>0.0492715488956366</v>
      </c>
      <c r="U21" s="229">
        <v>0.7210853414778711</v>
      </c>
      <c r="V21" s="229">
        <v>0.09444689638595644</v>
      </c>
      <c r="W21" s="229">
        <v>0.11701215139564354</v>
      </c>
      <c r="X21" s="229">
        <v>0.21939581383303505</v>
      </c>
      <c r="Y21" s="229">
        <v>0.9437279454181102</v>
      </c>
      <c r="Z21" s="229">
        <v>0.359809535359129</v>
      </c>
      <c r="AA21" s="229">
        <v>0.7191925097132383</v>
      </c>
      <c r="AB21" s="229">
        <v>1.1854366842836175</v>
      </c>
      <c r="AC21" s="199">
        <v>15</v>
      </c>
      <c r="AD21" s="316" t="s">
        <v>14</v>
      </c>
      <c r="AE21" s="229">
        <v>0.5393022540681031</v>
      </c>
      <c r="AF21" s="229">
        <v>0.5520903509480775</v>
      </c>
      <c r="AG21" s="229">
        <v>0.00920429112383743</v>
      </c>
      <c r="AH21" s="229">
        <v>0.4148055963027253</v>
      </c>
      <c r="AI21" s="229">
        <v>0.12400977420557781</v>
      </c>
      <c r="AJ21" s="229">
        <v>0.8190022965861955</v>
      </c>
      <c r="AK21" s="229">
        <v>0.10860536691047003</v>
      </c>
      <c r="AL21" s="229">
        <v>3.7390473653971883</v>
      </c>
      <c r="AM21" s="229">
        <v>3.250763398089234</v>
      </c>
      <c r="AN21" s="229">
        <v>10.055476655131224</v>
      </c>
    </row>
    <row r="22" spans="1:40" ht="24" customHeight="1">
      <c r="A22" s="199">
        <v>16</v>
      </c>
      <c r="B22" s="316" t="s">
        <v>15</v>
      </c>
      <c r="C22" s="229">
        <v>0.03738170398857191</v>
      </c>
      <c r="D22" s="229">
        <v>2.8797367557202658</v>
      </c>
      <c r="E22" s="229">
        <v>2.62830953927435</v>
      </c>
      <c r="F22" s="229">
        <v>1.1264264326376183</v>
      </c>
      <c r="G22" s="229">
        <v>1.9299027895981473</v>
      </c>
      <c r="H22" s="229">
        <v>1.9263419889254625</v>
      </c>
      <c r="I22" s="229">
        <v>1.4771571683510887</v>
      </c>
      <c r="J22" s="229">
        <v>1.6224919399951836</v>
      </c>
      <c r="K22" s="229">
        <v>1.755338691442326</v>
      </c>
      <c r="L22" s="229">
        <v>2.073118551171519</v>
      </c>
      <c r="M22" s="229">
        <v>4.581193042650566</v>
      </c>
      <c r="N22" s="229">
        <v>0.168877534437665</v>
      </c>
      <c r="O22" s="199">
        <v>16</v>
      </c>
      <c r="P22" s="316" t="s">
        <v>15</v>
      </c>
      <c r="Q22" s="229">
        <v>5.301125353225444</v>
      </c>
      <c r="R22" s="229">
        <v>5.22924669654726</v>
      </c>
      <c r="S22" s="229">
        <v>0.49457577309608547</v>
      </c>
      <c r="T22" s="229">
        <v>2.6943207942462264</v>
      </c>
      <c r="U22" s="229">
        <v>2.4079300927371023</v>
      </c>
      <c r="V22" s="229">
        <v>3.564311309769361</v>
      </c>
      <c r="W22" s="229">
        <v>32.051517220074224</v>
      </c>
      <c r="X22" s="229">
        <v>1.700935861340077</v>
      </c>
      <c r="Y22" s="229">
        <v>2.362208147748698</v>
      </c>
      <c r="Z22" s="229">
        <v>0.5063462619244877</v>
      </c>
      <c r="AA22" s="229">
        <v>1.8818625519655747</v>
      </c>
      <c r="AB22" s="229">
        <v>1.23886233175499</v>
      </c>
      <c r="AC22" s="199">
        <v>16</v>
      </c>
      <c r="AD22" s="316" t="s">
        <v>15</v>
      </c>
      <c r="AE22" s="229">
        <v>0.28879115455947596</v>
      </c>
      <c r="AF22" s="229">
        <v>1.5306476432642178</v>
      </c>
      <c r="AG22" s="229">
        <v>0.041156987161513066</v>
      </c>
      <c r="AH22" s="229">
        <v>2.72157804163097</v>
      </c>
      <c r="AI22" s="229">
        <v>4.084684124163889</v>
      </c>
      <c r="AJ22" s="229">
        <v>4.6117719891926425</v>
      </c>
      <c r="AK22" s="229">
        <v>7.749979859457409</v>
      </c>
      <c r="AL22" s="229">
        <v>2.92654805610813</v>
      </c>
      <c r="AM22" s="229">
        <v>2.8134380276560846</v>
      </c>
      <c r="AN22" s="229">
        <v>1.9430321818241294</v>
      </c>
    </row>
    <row r="23" spans="1:40" ht="23.25" customHeight="1">
      <c r="A23" s="199">
        <v>17</v>
      </c>
      <c r="B23" s="316" t="s">
        <v>16</v>
      </c>
      <c r="C23" s="229">
        <v>0.0014214034919136451</v>
      </c>
      <c r="D23" s="229">
        <v>1.2768342331323181</v>
      </c>
      <c r="E23" s="229">
        <v>1.1639948640353657</v>
      </c>
      <c r="F23" s="245" t="s">
        <v>4</v>
      </c>
      <c r="G23" s="229">
        <v>0.09392986267386282</v>
      </c>
      <c r="H23" s="229">
        <v>0.5460317892113549</v>
      </c>
      <c r="I23" s="229">
        <v>1.0970585677127573</v>
      </c>
      <c r="J23" s="229">
        <v>4.195171741434925</v>
      </c>
      <c r="K23" s="229">
        <v>3.526623369279676</v>
      </c>
      <c r="L23" s="229">
        <v>1.624657569808611</v>
      </c>
      <c r="M23" s="245" t="s">
        <v>4</v>
      </c>
      <c r="N23" s="229">
        <v>0.041950735905762745</v>
      </c>
      <c r="O23" s="199">
        <v>17</v>
      </c>
      <c r="P23" s="316" t="s">
        <v>16</v>
      </c>
      <c r="Q23" s="245" t="s">
        <v>4</v>
      </c>
      <c r="R23" s="229">
        <v>6.003597519555484</v>
      </c>
      <c r="S23" s="229">
        <v>0.3082311585979028</v>
      </c>
      <c r="T23" s="229">
        <v>0.2358043279385908</v>
      </c>
      <c r="U23" s="229">
        <v>12.509607559224364</v>
      </c>
      <c r="V23" s="229">
        <v>3.1983760236742764</v>
      </c>
      <c r="W23" s="245" t="s">
        <v>4</v>
      </c>
      <c r="X23" s="229">
        <v>0.1398129515049975</v>
      </c>
      <c r="Y23" s="229">
        <v>0.8142441936592184</v>
      </c>
      <c r="Z23" s="229">
        <v>0.12338518075018098</v>
      </c>
      <c r="AA23" s="229">
        <v>1.4226522555803776</v>
      </c>
      <c r="AB23" s="229">
        <v>0.7100588126180255</v>
      </c>
      <c r="AC23" s="199">
        <v>17</v>
      </c>
      <c r="AD23" s="316" t="s">
        <v>16</v>
      </c>
      <c r="AE23" s="229">
        <v>0.38200130493644396</v>
      </c>
      <c r="AF23" s="229">
        <v>0.02001604297021633</v>
      </c>
      <c r="AG23" s="229">
        <v>0.0014825889651740895</v>
      </c>
      <c r="AH23" s="229">
        <v>0.3197150836990864</v>
      </c>
      <c r="AI23" s="229">
        <v>0.2641852074256786</v>
      </c>
      <c r="AJ23" s="229">
        <v>0.9585563313284107</v>
      </c>
      <c r="AK23" s="229">
        <v>1.7100985444110766</v>
      </c>
      <c r="AL23" s="229">
        <v>0.006813011445183541</v>
      </c>
      <c r="AM23" s="229">
        <v>0.011248538332916795</v>
      </c>
      <c r="AN23" s="229">
        <v>0.411860191040182</v>
      </c>
    </row>
    <row r="24" spans="1:40" ht="24" customHeight="1">
      <c r="A24" s="199">
        <v>18</v>
      </c>
      <c r="B24" s="316" t="s">
        <v>17</v>
      </c>
      <c r="C24" s="245" t="s">
        <v>4</v>
      </c>
      <c r="D24" s="245" t="s">
        <v>4</v>
      </c>
      <c r="E24" s="245" t="s">
        <v>4</v>
      </c>
      <c r="F24" s="229">
        <v>0.4749096309796109</v>
      </c>
      <c r="G24" s="245" t="s">
        <v>4</v>
      </c>
      <c r="H24" s="229">
        <v>0.42518987405899694</v>
      </c>
      <c r="I24" s="229">
        <v>1.1290100961039253</v>
      </c>
      <c r="J24" s="229">
        <v>4.718550803731658</v>
      </c>
      <c r="K24" s="229">
        <v>2.880798129676219</v>
      </c>
      <c r="L24" s="229">
        <v>1.1362545470022445</v>
      </c>
      <c r="M24" s="229">
        <v>0.7076343644890338</v>
      </c>
      <c r="N24" s="229">
        <v>0.13391823277418446</v>
      </c>
      <c r="O24" s="199">
        <v>18</v>
      </c>
      <c r="P24" s="316" t="s">
        <v>17</v>
      </c>
      <c r="Q24" s="245" t="s">
        <v>4</v>
      </c>
      <c r="R24" s="229">
        <v>4.638309414049701</v>
      </c>
      <c r="S24" s="245" t="s">
        <v>4</v>
      </c>
      <c r="T24" s="229">
        <v>0.7838710563650405</v>
      </c>
      <c r="U24" s="245" t="s">
        <v>4</v>
      </c>
      <c r="V24" s="229">
        <v>3.0018397783586193</v>
      </c>
      <c r="W24" s="229">
        <v>6.716848595569493</v>
      </c>
      <c r="X24" s="229">
        <v>0.038337832666184624</v>
      </c>
      <c r="Y24" s="229">
        <v>0.9168998255206331</v>
      </c>
      <c r="Z24" s="229">
        <v>0.1662526756420106</v>
      </c>
      <c r="AA24" s="245" t="s">
        <v>4</v>
      </c>
      <c r="AB24" s="229">
        <v>0.6901381611259424</v>
      </c>
      <c r="AC24" s="199">
        <v>18</v>
      </c>
      <c r="AD24" s="316" t="s">
        <v>17</v>
      </c>
      <c r="AE24" s="229">
        <v>0.3644633420702607</v>
      </c>
      <c r="AF24" s="229">
        <v>0.3656497460193688</v>
      </c>
      <c r="AG24" s="229">
        <v>0.38607823033281563</v>
      </c>
      <c r="AH24" s="229">
        <v>0.34329708606095766</v>
      </c>
      <c r="AI24" s="229">
        <v>0.847605227042492</v>
      </c>
      <c r="AJ24" s="229">
        <v>0.7129308395410111</v>
      </c>
      <c r="AK24" s="229">
        <v>1.8635464721026878</v>
      </c>
      <c r="AL24" s="229">
        <v>2.82787081101553</v>
      </c>
      <c r="AM24" s="229">
        <v>0.852824822495224</v>
      </c>
      <c r="AN24" s="229">
        <v>1.2360054226220554</v>
      </c>
    </row>
    <row r="25" spans="1:40" ht="24.75" customHeight="1" thickBot="1">
      <c r="A25" s="215">
        <v>19</v>
      </c>
      <c r="B25" s="317" t="s">
        <v>18</v>
      </c>
      <c r="C25" s="230">
        <v>0.006160857156224517</v>
      </c>
      <c r="D25" s="230">
        <v>0.16709673011971743</v>
      </c>
      <c r="E25" s="230">
        <v>0.043621677841227446</v>
      </c>
      <c r="F25" s="230">
        <v>0.18491191571709398</v>
      </c>
      <c r="G25" s="230">
        <v>3.6010622018645937</v>
      </c>
      <c r="H25" s="230">
        <v>0.004592313892142976</v>
      </c>
      <c r="I25" s="230">
        <v>0.13951611312652312</v>
      </c>
      <c r="J25" s="230">
        <v>0.2996381696026343</v>
      </c>
      <c r="K25" s="230">
        <v>0.2948541274762224</v>
      </c>
      <c r="L25" s="230">
        <v>0.08578288970011703</v>
      </c>
      <c r="M25" s="230">
        <v>0.10373792589599456</v>
      </c>
      <c r="N25" s="230">
        <v>0.09262048870381366</v>
      </c>
      <c r="O25" s="215">
        <v>19</v>
      </c>
      <c r="P25" s="317" t="s">
        <v>18</v>
      </c>
      <c r="Q25" s="230">
        <v>0.7413441508218354</v>
      </c>
      <c r="R25" s="230">
        <v>0.6518474341118633</v>
      </c>
      <c r="S25" s="230">
        <v>0.11980264911226883</v>
      </c>
      <c r="T25" s="230">
        <v>0.09664034928127696</v>
      </c>
      <c r="U25" s="230">
        <v>0.37269351398557626</v>
      </c>
      <c r="V25" s="230">
        <v>1.1145111955598066</v>
      </c>
      <c r="W25" s="230">
        <v>0.8974026601304962</v>
      </c>
      <c r="X25" s="230">
        <v>0.08814979889507893</v>
      </c>
      <c r="Y25" s="230">
        <v>0.49986669616326185</v>
      </c>
      <c r="Z25" s="230">
        <v>0.02918070360503361</v>
      </c>
      <c r="AA25" s="230">
        <v>0.21112771366119948</v>
      </c>
      <c r="AB25" s="230">
        <v>0.9438294471759778</v>
      </c>
      <c r="AC25" s="215">
        <v>19</v>
      </c>
      <c r="AD25" s="317" t="s">
        <v>18</v>
      </c>
      <c r="AE25" s="230">
        <v>0.1303702942618526</v>
      </c>
      <c r="AF25" s="230">
        <v>0.009901556224227965</v>
      </c>
      <c r="AG25" s="230">
        <v>0.006845146907111444</v>
      </c>
      <c r="AH25" s="230">
        <v>0.1413317679893414</v>
      </c>
      <c r="AI25" s="230">
        <v>0.07331244588863088</v>
      </c>
      <c r="AJ25" s="230">
        <v>0.17094887154301452</v>
      </c>
      <c r="AK25" s="230">
        <v>0.21546200047798514</v>
      </c>
      <c r="AL25" s="230">
        <v>0.39095101133705834</v>
      </c>
      <c r="AM25" s="230">
        <v>0.10850654551127004</v>
      </c>
      <c r="AN25" s="230">
        <v>0.4718175871636261</v>
      </c>
    </row>
    <row r="26" spans="1:40" ht="15.75" customHeight="1">
      <c r="A26" s="284" t="s">
        <v>110</v>
      </c>
      <c r="B26" s="16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84" t="s">
        <v>110</v>
      </c>
      <c r="P26" s="16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84" t="s">
        <v>110</v>
      </c>
      <c r="AD26" s="16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  <row r="27" spans="1:40" ht="15.75" customHeight="1" thickBot="1">
      <c r="A27" s="186"/>
      <c r="B27" s="272" t="s">
        <v>108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86"/>
      <c r="P27" s="272" t="s">
        <v>108</v>
      </c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186"/>
      <c r="AD27" s="272" t="s">
        <v>108</v>
      </c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</row>
    <row r="28" spans="1:40" ht="11.25" customHeight="1">
      <c r="A28" s="97"/>
      <c r="B28" s="98"/>
      <c r="C28" s="277" t="s">
        <v>131</v>
      </c>
      <c r="D28" s="277" t="s">
        <v>156</v>
      </c>
      <c r="E28" s="277" t="s">
        <v>157</v>
      </c>
      <c r="F28" s="277" t="s">
        <v>158</v>
      </c>
      <c r="G28" s="277" t="s">
        <v>133</v>
      </c>
      <c r="H28" s="277" t="s">
        <v>134</v>
      </c>
      <c r="I28" s="277" t="s">
        <v>135</v>
      </c>
      <c r="J28" s="277" t="s">
        <v>136</v>
      </c>
      <c r="K28" s="277" t="s">
        <v>137</v>
      </c>
      <c r="L28" s="277" t="s">
        <v>342</v>
      </c>
      <c r="M28" s="277" t="s">
        <v>138</v>
      </c>
      <c r="N28" s="277" t="s">
        <v>40</v>
      </c>
      <c r="O28" s="189"/>
      <c r="P28" s="189"/>
      <c r="Q28" s="277" t="s">
        <v>139</v>
      </c>
      <c r="R28" s="277" t="s">
        <v>207</v>
      </c>
      <c r="S28" s="277" t="s">
        <v>140</v>
      </c>
      <c r="T28" s="277" t="s">
        <v>343</v>
      </c>
      <c r="U28" s="277" t="s">
        <v>142</v>
      </c>
      <c r="V28" s="277" t="s">
        <v>143</v>
      </c>
      <c r="W28" s="277" t="s">
        <v>144</v>
      </c>
      <c r="X28" s="277" t="s">
        <v>19</v>
      </c>
      <c r="Y28" s="277" t="s">
        <v>145</v>
      </c>
      <c r="Z28" s="277" t="s">
        <v>146</v>
      </c>
      <c r="AA28" s="277" t="s">
        <v>147</v>
      </c>
      <c r="AB28" s="277" t="s">
        <v>148</v>
      </c>
      <c r="AC28" s="189"/>
      <c r="AD28" s="189"/>
      <c r="AE28" s="277" t="s">
        <v>213</v>
      </c>
      <c r="AF28" s="277" t="s">
        <v>149</v>
      </c>
      <c r="AG28" s="277" t="s">
        <v>150</v>
      </c>
      <c r="AH28" s="277" t="s">
        <v>151</v>
      </c>
      <c r="AI28" s="277" t="s">
        <v>152</v>
      </c>
      <c r="AJ28" s="277" t="s">
        <v>28</v>
      </c>
      <c r="AK28" s="277" t="s">
        <v>153</v>
      </c>
      <c r="AL28" s="277" t="s">
        <v>129</v>
      </c>
      <c r="AM28" s="277" t="s">
        <v>154</v>
      </c>
      <c r="AN28" s="277" t="s">
        <v>155</v>
      </c>
    </row>
    <row r="29" spans="1:40" ht="102.75" customHeight="1" thickBot="1">
      <c r="A29" s="45"/>
      <c r="B29" s="470" t="s">
        <v>33</v>
      </c>
      <c r="C29" s="276" t="s">
        <v>51</v>
      </c>
      <c r="D29" s="276" t="s">
        <v>52</v>
      </c>
      <c r="E29" s="276" t="s">
        <v>169</v>
      </c>
      <c r="F29" s="276" t="s">
        <v>53</v>
      </c>
      <c r="G29" s="276" t="s">
        <v>338</v>
      </c>
      <c r="H29" s="276" t="s">
        <v>205</v>
      </c>
      <c r="I29" s="276" t="s">
        <v>54</v>
      </c>
      <c r="J29" s="276" t="s">
        <v>55</v>
      </c>
      <c r="K29" s="276" t="s">
        <v>56</v>
      </c>
      <c r="L29" s="276" t="s">
        <v>347</v>
      </c>
      <c r="M29" s="276" t="s">
        <v>348</v>
      </c>
      <c r="N29" s="276" t="s">
        <v>57</v>
      </c>
      <c r="O29" s="190"/>
      <c r="P29" s="470" t="s">
        <v>33</v>
      </c>
      <c r="Q29" s="276" t="s">
        <v>353</v>
      </c>
      <c r="R29" s="276" t="s">
        <v>59</v>
      </c>
      <c r="S29" s="276" t="s">
        <v>60</v>
      </c>
      <c r="T29" s="276" t="s">
        <v>344</v>
      </c>
      <c r="U29" s="276" t="s">
        <v>62</v>
      </c>
      <c r="V29" s="276" t="s">
        <v>65</v>
      </c>
      <c r="W29" s="276" t="s">
        <v>63</v>
      </c>
      <c r="X29" s="327"/>
      <c r="Y29" s="276" t="s">
        <v>212</v>
      </c>
      <c r="Z29" s="276" t="s">
        <v>208</v>
      </c>
      <c r="AA29" s="276" t="s">
        <v>66</v>
      </c>
      <c r="AB29" s="276" t="s">
        <v>232</v>
      </c>
      <c r="AC29" s="190"/>
      <c r="AD29" s="470" t="s">
        <v>33</v>
      </c>
      <c r="AE29" s="276" t="s">
        <v>67</v>
      </c>
      <c r="AF29" s="276" t="s">
        <v>68</v>
      </c>
      <c r="AG29" s="276" t="s">
        <v>69</v>
      </c>
      <c r="AH29" s="276" t="s">
        <v>233</v>
      </c>
      <c r="AI29" s="276" t="s">
        <v>71</v>
      </c>
      <c r="AJ29" s="276"/>
      <c r="AK29" s="276" t="s">
        <v>72</v>
      </c>
      <c r="AL29" s="276" t="s">
        <v>130</v>
      </c>
      <c r="AM29" s="276" t="s">
        <v>73</v>
      </c>
      <c r="AN29" s="276" t="s">
        <v>74</v>
      </c>
    </row>
    <row r="30" spans="1:40" ht="12.75" customHeight="1">
      <c r="A30" s="199"/>
      <c r="B30" s="214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199"/>
      <c r="P30" s="214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199"/>
      <c r="AD30" s="214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</row>
    <row r="31" spans="1:40" ht="12.75">
      <c r="A31" s="199">
        <v>20</v>
      </c>
      <c r="B31" s="313" t="s">
        <v>19</v>
      </c>
      <c r="C31" s="229">
        <v>0.00020453909068273717</v>
      </c>
      <c r="D31" s="245" t="s">
        <v>4</v>
      </c>
      <c r="E31" s="245" t="s">
        <v>4</v>
      </c>
      <c r="F31" s="229">
        <v>0.14119779523798756</v>
      </c>
      <c r="G31" s="245" t="s">
        <v>4</v>
      </c>
      <c r="H31" s="229">
        <v>1.4579235594594304</v>
      </c>
      <c r="I31" s="229">
        <v>0.6981875636135471</v>
      </c>
      <c r="J31" s="245" t="s">
        <v>4</v>
      </c>
      <c r="K31" s="229">
        <v>15.360172417935805</v>
      </c>
      <c r="L31" s="229">
        <v>7.289129867108643</v>
      </c>
      <c r="M31" s="229">
        <v>1.1157629178234814</v>
      </c>
      <c r="N31" s="229">
        <v>0.06961251158106652</v>
      </c>
      <c r="O31" s="199">
        <v>20</v>
      </c>
      <c r="P31" s="313" t="s">
        <v>19</v>
      </c>
      <c r="Q31" s="245" t="s">
        <v>4</v>
      </c>
      <c r="R31" s="229">
        <v>0.0992393518887748</v>
      </c>
      <c r="S31" s="229">
        <v>0.022177137335867708</v>
      </c>
      <c r="T31" s="229">
        <v>3.1808322180076294</v>
      </c>
      <c r="U31" s="229">
        <v>5.343908917486149</v>
      </c>
      <c r="V31" s="229">
        <v>0.26269892576424503</v>
      </c>
      <c r="W31" s="229">
        <v>1.6849488665137013</v>
      </c>
      <c r="X31" s="229">
        <v>20.68607838134605</v>
      </c>
      <c r="Y31" s="229">
        <v>4.108299163580068</v>
      </c>
      <c r="Z31" s="229">
        <v>8.72621892094127</v>
      </c>
      <c r="AA31" s="245" t="s">
        <v>4</v>
      </c>
      <c r="AB31" s="229">
        <v>6.474082899143095</v>
      </c>
      <c r="AC31" s="199">
        <v>20</v>
      </c>
      <c r="AD31" s="313" t="s">
        <v>19</v>
      </c>
      <c r="AE31" s="229">
        <v>0.49763483562379107</v>
      </c>
      <c r="AF31" s="245" t="s">
        <v>4</v>
      </c>
      <c r="AG31" s="229">
        <v>0.028872506319836858</v>
      </c>
      <c r="AH31" s="229">
        <v>9.629452574011545</v>
      </c>
      <c r="AI31" s="245" t="s">
        <v>4</v>
      </c>
      <c r="AJ31" s="229">
        <v>13.31463996791287</v>
      </c>
      <c r="AK31" s="229">
        <v>3.240167023874083</v>
      </c>
      <c r="AL31" s="229">
        <v>1.5852876680915853</v>
      </c>
      <c r="AM31" s="229">
        <v>10.25419695348949</v>
      </c>
      <c r="AN31" s="229">
        <v>7.297257038036011</v>
      </c>
    </row>
    <row r="32" spans="1:40" ht="24" customHeight="1">
      <c r="A32" s="199">
        <v>21</v>
      </c>
      <c r="B32" s="314" t="s">
        <v>201</v>
      </c>
      <c r="C32" s="229">
        <v>1.437901879537882</v>
      </c>
      <c r="D32" s="229">
        <v>2.780186688514457</v>
      </c>
      <c r="E32" s="229">
        <v>1.2917906496071803</v>
      </c>
      <c r="F32" s="229">
        <v>3.3003356168280087</v>
      </c>
      <c r="G32" s="229">
        <v>4.2476642792133505</v>
      </c>
      <c r="H32" s="229">
        <v>1.489368264282278</v>
      </c>
      <c r="I32" s="229">
        <v>1.017781953159693</v>
      </c>
      <c r="J32" s="229">
        <v>2.0159249138586763</v>
      </c>
      <c r="K32" s="229">
        <v>1.7044101569567052</v>
      </c>
      <c r="L32" s="229">
        <v>2.588203092814698</v>
      </c>
      <c r="M32" s="229">
        <v>1.963761259274274</v>
      </c>
      <c r="N32" s="229">
        <v>0.20097467792983015</v>
      </c>
      <c r="O32" s="199">
        <v>21</v>
      </c>
      <c r="P32" s="314" t="s">
        <v>201</v>
      </c>
      <c r="Q32" s="229">
        <v>8.20694744364454</v>
      </c>
      <c r="R32" s="229">
        <v>4.433872597229102</v>
      </c>
      <c r="S32" s="229">
        <v>1.0207954783923232</v>
      </c>
      <c r="T32" s="229">
        <v>4.135347900477621</v>
      </c>
      <c r="U32" s="229">
        <v>1.8878569627349524</v>
      </c>
      <c r="V32" s="229">
        <v>2.2026037397136773</v>
      </c>
      <c r="W32" s="229">
        <v>2.8604148949175374</v>
      </c>
      <c r="X32" s="229">
        <v>2.061599504185687</v>
      </c>
      <c r="Y32" s="229">
        <v>2.132766054332167</v>
      </c>
      <c r="Z32" s="229">
        <v>3.2413726091714485</v>
      </c>
      <c r="AA32" s="229">
        <v>3.51532538801997</v>
      </c>
      <c r="AB32" s="229">
        <v>1.51873109710104</v>
      </c>
      <c r="AC32" s="199">
        <v>21</v>
      </c>
      <c r="AD32" s="314" t="s">
        <v>201</v>
      </c>
      <c r="AE32" s="229">
        <v>3.903867471057009</v>
      </c>
      <c r="AF32" s="229">
        <v>2.9110787258977733</v>
      </c>
      <c r="AG32" s="229">
        <v>0.023624705189898437</v>
      </c>
      <c r="AH32" s="229">
        <v>1.1709881557505482</v>
      </c>
      <c r="AI32" s="229">
        <v>1.5938287413156056</v>
      </c>
      <c r="AJ32" s="229">
        <v>1.0278577765855967</v>
      </c>
      <c r="AK32" s="229">
        <v>1.5515676191665406</v>
      </c>
      <c r="AL32" s="229">
        <v>1.0396180776064836</v>
      </c>
      <c r="AM32" s="229">
        <v>1.6588148075259008</v>
      </c>
      <c r="AN32" s="229">
        <v>1.9406170393622597</v>
      </c>
    </row>
    <row r="33" spans="1:40" ht="24" customHeight="1">
      <c r="A33" s="199">
        <v>22</v>
      </c>
      <c r="B33" s="314" t="s">
        <v>20</v>
      </c>
      <c r="C33" s="229">
        <v>12.899996287859706</v>
      </c>
      <c r="D33" s="229">
        <v>4.779729423676725</v>
      </c>
      <c r="E33" s="229">
        <v>2.146750784701118</v>
      </c>
      <c r="F33" s="229">
        <v>5.774910942364566</v>
      </c>
      <c r="G33" s="229">
        <v>8.477612371026364</v>
      </c>
      <c r="H33" s="229">
        <v>11.69133945979878</v>
      </c>
      <c r="I33" s="229">
        <v>10.16150628582326</v>
      </c>
      <c r="J33" s="229">
        <v>2.6897883653592776</v>
      </c>
      <c r="K33" s="229">
        <v>2.7097121905265436</v>
      </c>
      <c r="L33" s="229">
        <v>7.5992868519326295</v>
      </c>
      <c r="M33" s="229">
        <v>4.557522636444845</v>
      </c>
      <c r="N33" s="229">
        <v>0.1029305844637441</v>
      </c>
      <c r="O33" s="199">
        <v>22</v>
      </c>
      <c r="P33" s="314" t="s">
        <v>20</v>
      </c>
      <c r="Q33" s="229">
        <v>6.148513170851142</v>
      </c>
      <c r="R33" s="229">
        <v>4.78100584616672</v>
      </c>
      <c r="S33" s="229">
        <v>2.8630919260648335</v>
      </c>
      <c r="T33" s="229">
        <v>5.384338493693286</v>
      </c>
      <c r="U33" s="229">
        <v>2.2533186923055086</v>
      </c>
      <c r="V33" s="229">
        <v>3.831526902120524</v>
      </c>
      <c r="W33" s="229">
        <v>4.017895534112276</v>
      </c>
      <c r="X33" s="229">
        <v>4.969461601461608</v>
      </c>
      <c r="Y33" s="229">
        <v>5.665412515525139</v>
      </c>
      <c r="Z33" s="229">
        <v>9.9818429998218</v>
      </c>
      <c r="AA33" s="229">
        <v>7.950323583880669</v>
      </c>
      <c r="AB33" s="229">
        <v>9.239144555382499</v>
      </c>
      <c r="AC33" s="199">
        <v>22</v>
      </c>
      <c r="AD33" s="314" t="s">
        <v>20</v>
      </c>
      <c r="AE33" s="229">
        <v>8.16758218699374</v>
      </c>
      <c r="AF33" s="229">
        <v>4.609719636777497</v>
      </c>
      <c r="AG33" s="229">
        <v>0.055497351997641796</v>
      </c>
      <c r="AH33" s="229">
        <v>3.8863283465177423</v>
      </c>
      <c r="AI33" s="229">
        <v>9.369348853676843</v>
      </c>
      <c r="AJ33" s="229">
        <v>7.960120469626119</v>
      </c>
      <c r="AK33" s="229">
        <v>8.478136504831546</v>
      </c>
      <c r="AL33" s="229">
        <v>2.6331043369052782</v>
      </c>
      <c r="AM33" s="229">
        <v>2.4556347358403303</v>
      </c>
      <c r="AN33" s="229">
        <v>4.499342737930573</v>
      </c>
    </row>
    <row r="34" spans="1:40" ht="24" customHeight="1">
      <c r="A34" s="199">
        <v>23</v>
      </c>
      <c r="B34" s="314" t="s">
        <v>21</v>
      </c>
      <c r="C34" s="229">
        <v>0.47494407071930583</v>
      </c>
      <c r="D34" s="229">
        <v>1.9354474158050652</v>
      </c>
      <c r="E34" s="229">
        <v>0.6222883838262261</v>
      </c>
      <c r="F34" s="229">
        <v>2.415964291684173</v>
      </c>
      <c r="G34" s="245" t="s">
        <v>4</v>
      </c>
      <c r="H34" s="229">
        <v>0.06800092816162019</v>
      </c>
      <c r="I34" s="229">
        <v>0.3323003645781564</v>
      </c>
      <c r="J34" s="229">
        <v>0.8152052947664483</v>
      </c>
      <c r="K34" s="229">
        <v>0.8763050254485365</v>
      </c>
      <c r="L34" s="229">
        <v>0.7111299605361542</v>
      </c>
      <c r="M34" s="229">
        <v>0.4455313073873077</v>
      </c>
      <c r="N34" s="229">
        <v>0.009999866379753655</v>
      </c>
      <c r="O34" s="199">
        <v>23</v>
      </c>
      <c r="P34" s="314" t="s">
        <v>21</v>
      </c>
      <c r="Q34" s="245" t="s">
        <v>4</v>
      </c>
      <c r="R34" s="229">
        <v>0.5642427207816759</v>
      </c>
      <c r="S34" s="229">
        <v>0.034783999864290316</v>
      </c>
      <c r="T34" s="229">
        <v>0.17200727844766378</v>
      </c>
      <c r="U34" s="229">
        <v>3.8684855609242965</v>
      </c>
      <c r="V34" s="229">
        <v>0.305209862442739</v>
      </c>
      <c r="W34" s="229">
        <v>2.704815526363846</v>
      </c>
      <c r="X34" s="229">
        <v>0.01711770250404665</v>
      </c>
      <c r="Y34" s="229">
        <v>0.9285731646228552</v>
      </c>
      <c r="Z34" s="229">
        <v>0.11960270958135046</v>
      </c>
      <c r="AA34" s="229">
        <v>1.819530756359213</v>
      </c>
      <c r="AB34" s="229">
        <v>0.17337662670264786</v>
      </c>
      <c r="AC34" s="199">
        <v>23</v>
      </c>
      <c r="AD34" s="314" t="s">
        <v>21</v>
      </c>
      <c r="AE34" s="229">
        <v>0.46086547984100745</v>
      </c>
      <c r="AF34" s="229">
        <v>1.0367973827148576</v>
      </c>
      <c r="AG34" s="229">
        <v>0.014054099741998784</v>
      </c>
      <c r="AH34" s="229">
        <v>0.3526681532060817</v>
      </c>
      <c r="AI34" s="229">
        <v>1.015473423443808</v>
      </c>
      <c r="AJ34" s="229">
        <v>0.1718807279414358</v>
      </c>
      <c r="AK34" s="229">
        <v>0.6035321631260747</v>
      </c>
      <c r="AL34" s="229">
        <v>0.5381955970443539</v>
      </c>
      <c r="AM34" s="229">
        <v>0.5124151517586625</v>
      </c>
      <c r="AN34" s="229">
        <v>1.1096148071581304</v>
      </c>
    </row>
    <row r="35" spans="1:40" ht="24">
      <c r="A35" s="199">
        <v>24</v>
      </c>
      <c r="B35" s="314" t="s">
        <v>22</v>
      </c>
      <c r="C35" s="229">
        <v>1.20104148414912</v>
      </c>
      <c r="D35" s="229">
        <v>0.39523323595378596</v>
      </c>
      <c r="E35" s="229">
        <v>2.2540951533484352</v>
      </c>
      <c r="F35" s="229">
        <v>0.0017832258652758929</v>
      </c>
      <c r="G35" s="229">
        <v>0.08878973584212921</v>
      </c>
      <c r="H35" s="229">
        <v>5.288912912726103</v>
      </c>
      <c r="I35" s="229">
        <v>1.592149557424749</v>
      </c>
      <c r="J35" s="229">
        <v>0.1311536514860388</v>
      </c>
      <c r="K35" s="229">
        <v>0.8091166255036525</v>
      </c>
      <c r="L35" s="229">
        <v>1.9302170624419974</v>
      </c>
      <c r="M35" s="229">
        <v>0.6819188867035297</v>
      </c>
      <c r="N35" s="229">
        <v>0.026296192732490325</v>
      </c>
      <c r="O35" s="199">
        <v>24</v>
      </c>
      <c r="P35" s="314" t="s">
        <v>22</v>
      </c>
      <c r="Q35" s="245" t="s">
        <v>4</v>
      </c>
      <c r="R35" s="229">
        <v>0.0495916475363317</v>
      </c>
      <c r="S35" s="229">
        <v>0.024745062708371526</v>
      </c>
      <c r="T35" s="229">
        <v>0.41598875910509897</v>
      </c>
      <c r="U35" s="236" t="s">
        <v>4</v>
      </c>
      <c r="V35" s="229">
        <v>0.4609783631323062</v>
      </c>
      <c r="W35" s="229">
        <v>0.0014629797760932193</v>
      </c>
      <c r="X35" s="229">
        <v>0.5764331537100605</v>
      </c>
      <c r="Y35" s="229">
        <v>2.019153208452807</v>
      </c>
      <c r="Z35" s="229">
        <v>3.3609714536820294</v>
      </c>
      <c r="AA35" s="229">
        <v>1.0643141202301638</v>
      </c>
      <c r="AB35" s="229">
        <v>6.070094875209541</v>
      </c>
      <c r="AC35" s="199">
        <v>24</v>
      </c>
      <c r="AD35" s="314" t="s">
        <v>22</v>
      </c>
      <c r="AE35" s="229">
        <v>0.5929562236480925</v>
      </c>
      <c r="AF35" s="229">
        <v>1.1546192397600585</v>
      </c>
      <c r="AG35" s="229">
        <v>0.19745848577849856</v>
      </c>
      <c r="AH35" s="229">
        <v>1.9322149542174587</v>
      </c>
      <c r="AI35" s="229">
        <v>7.22690753322586</v>
      </c>
      <c r="AJ35" s="229">
        <v>3.285923770578637</v>
      </c>
      <c r="AK35" s="229">
        <v>2.7737177860438247</v>
      </c>
      <c r="AL35" s="229">
        <v>1.6017029249538512</v>
      </c>
      <c r="AM35" s="229">
        <v>0.18644972586766156</v>
      </c>
      <c r="AN35" s="229">
        <v>2.5857260290510555</v>
      </c>
    </row>
    <row r="36" spans="1:40" ht="24.75" customHeight="1">
      <c r="A36" s="199">
        <v>25</v>
      </c>
      <c r="B36" s="314" t="s">
        <v>23</v>
      </c>
      <c r="C36" s="229">
        <v>4.413947182286159</v>
      </c>
      <c r="D36" s="229">
        <v>4.864342561075126</v>
      </c>
      <c r="E36" s="229">
        <v>22.731010995734337</v>
      </c>
      <c r="F36" s="229">
        <v>25.462255349498676</v>
      </c>
      <c r="G36" s="229">
        <v>13.440536848873824</v>
      </c>
      <c r="H36" s="229">
        <v>8.424526573596705</v>
      </c>
      <c r="I36" s="229">
        <v>14.988139467271347</v>
      </c>
      <c r="J36" s="229">
        <v>9.358426081620292</v>
      </c>
      <c r="K36" s="229">
        <v>6.882955246736626</v>
      </c>
      <c r="L36" s="229">
        <v>10.054446204837763</v>
      </c>
      <c r="M36" s="229">
        <v>12.53196929858903</v>
      </c>
      <c r="N36" s="229">
        <v>2.260159305310633</v>
      </c>
      <c r="O36" s="199">
        <v>25</v>
      </c>
      <c r="P36" s="314" t="s">
        <v>23</v>
      </c>
      <c r="Q36" s="229">
        <v>5.058797158203441</v>
      </c>
      <c r="R36" s="229">
        <v>2.4264431778807607</v>
      </c>
      <c r="S36" s="229">
        <v>3.869860384104985</v>
      </c>
      <c r="T36" s="229">
        <v>7.170377861528479</v>
      </c>
      <c r="U36" s="229">
        <v>20.287543842682243</v>
      </c>
      <c r="V36" s="229">
        <v>33.81327654739504</v>
      </c>
      <c r="W36" s="229">
        <v>4.537245860113198</v>
      </c>
      <c r="X36" s="229">
        <v>8.259865709359854</v>
      </c>
      <c r="Y36" s="229">
        <v>16.03393214835385</v>
      </c>
      <c r="Z36" s="229">
        <v>9.27190914635366</v>
      </c>
      <c r="AA36" s="229">
        <v>13.821381539300436</v>
      </c>
      <c r="AB36" s="229">
        <v>6.316526244877095</v>
      </c>
      <c r="AC36" s="199">
        <v>25</v>
      </c>
      <c r="AD36" s="314" t="s">
        <v>23</v>
      </c>
      <c r="AE36" s="229">
        <v>13.799916862440856</v>
      </c>
      <c r="AF36" s="229">
        <v>4.741890063064772</v>
      </c>
      <c r="AG36" s="229">
        <v>0.12971015292343807</v>
      </c>
      <c r="AH36" s="229">
        <v>7.427678518229778</v>
      </c>
      <c r="AI36" s="229">
        <v>7.901653163940151</v>
      </c>
      <c r="AJ36" s="229">
        <v>6.0964127956009095</v>
      </c>
      <c r="AK36" s="229">
        <v>11.14816489742887</v>
      </c>
      <c r="AL36" s="229">
        <v>7.276842167570027</v>
      </c>
      <c r="AM36" s="229">
        <v>10.25037902881</v>
      </c>
      <c r="AN36" s="229">
        <v>4.4921408236007485</v>
      </c>
    </row>
    <row r="37" spans="1:40" ht="12.75">
      <c r="A37" s="199">
        <v>26</v>
      </c>
      <c r="B37" s="313" t="s">
        <v>24</v>
      </c>
      <c r="C37" s="229">
        <v>0.09273301401307191</v>
      </c>
      <c r="D37" s="229">
        <v>1.0593867063867939</v>
      </c>
      <c r="E37" s="229">
        <v>0.9734174507021038</v>
      </c>
      <c r="F37" s="229">
        <v>0.5258676510461713</v>
      </c>
      <c r="G37" s="229">
        <v>0.6541023017266058</v>
      </c>
      <c r="H37" s="229">
        <v>3.699026873913256</v>
      </c>
      <c r="I37" s="229">
        <v>3.558128892012539</v>
      </c>
      <c r="J37" s="229">
        <v>0.18515538277425905</v>
      </c>
      <c r="K37" s="229">
        <v>1.4988729427381264</v>
      </c>
      <c r="L37" s="229">
        <v>3.8991699289451907</v>
      </c>
      <c r="M37" s="229">
        <v>9.946407018474497</v>
      </c>
      <c r="N37" s="229">
        <v>0.002733414198097654</v>
      </c>
      <c r="O37" s="199">
        <v>26</v>
      </c>
      <c r="P37" s="313" t="s">
        <v>24</v>
      </c>
      <c r="Q37" s="229">
        <v>0.8205090444247793</v>
      </c>
      <c r="R37" s="229">
        <v>0.7495958582195751</v>
      </c>
      <c r="S37" s="229">
        <v>0.18170911249560054</v>
      </c>
      <c r="T37" s="229">
        <v>0.454262956096153</v>
      </c>
      <c r="U37" s="229">
        <v>1.2144645566763406</v>
      </c>
      <c r="V37" s="229">
        <v>0.5493186821162241</v>
      </c>
      <c r="W37" s="229">
        <v>0.8507023954176761</v>
      </c>
      <c r="X37" s="229">
        <v>2.6897840924093286</v>
      </c>
      <c r="Y37" s="229">
        <v>5.821261446341175</v>
      </c>
      <c r="Z37" s="229">
        <v>2.209353532815414</v>
      </c>
      <c r="AA37" s="229">
        <v>0.6394973854835415</v>
      </c>
      <c r="AB37" s="229">
        <v>2.0169992481277728</v>
      </c>
      <c r="AC37" s="199">
        <v>26</v>
      </c>
      <c r="AD37" s="313" t="s">
        <v>24</v>
      </c>
      <c r="AE37" s="229">
        <v>1.7237004417726058</v>
      </c>
      <c r="AF37" s="229">
        <v>18.501508531774483</v>
      </c>
      <c r="AG37" s="229">
        <v>0.1269512767385611</v>
      </c>
      <c r="AH37" s="229">
        <v>14.908232224906431</v>
      </c>
      <c r="AI37" s="229">
        <v>15.752245799201317</v>
      </c>
      <c r="AJ37" s="229">
        <v>0.9266590712162484</v>
      </c>
      <c r="AK37" s="229">
        <v>1.6132361733682006</v>
      </c>
      <c r="AL37" s="229">
        <v>23.35649533095711</v>
      </c>
      <c r="AM37" s="229">
        <v>3.507523741514804</v>
      </c>
      <c r="AN37" s="229">
        <v>7.804765515634266</v>
      </c>
    </row>
    <row r="38" spans="1:40" ht="12" customHeight="1">
      <c r="A38" s="199">
        <v>27</v>
      </c>
      <c r="B38" s="314" t="s">
        <v>25</v>
      </c>
      <c r="C38" s="229">
        <v>0.00576810788751058</v>
      </c>
      <c r="D38" s="229">
        <v>0.09355378669543944</v>
      </c>
      <c r="E38" s="229">
        <v>0.07514713444273172</v>
      </c>
      <c r="F38" s="229">
        <v>0.5067809950699356</v>
      </c>
      <c r="G38" s="229">
        <v>0.4502580703489054</v>
      </c>
      <c r="H38" s="229">
        <v>1.2716333322806765</v>
      </c>
      <c r="I38" s="229">
        <v>0.09420287484914175</v>
      </c>
      <c r="J38" s="229">
        <v>0.20312920482163233</v>
      </c>
      <c r="K38" s="229">
        <v>1.2698641968276616</v>
      </c>
      <c r="L38" s="229">
        <v>1.7382122276496579</v>
      </c>
      <c r="M38" s="229">
        <v>0.19856610163441626</v>
      </c>
      <c r="N38" s="229">
        <v>0.002116770609020034</v>
      </c>
      <c r="O38" s="199">
        <v>27</v>
      </c>
      <c r="P38" s="314" t="s">
        <v>25</v>
      </c>
      <c r="Q38" s="245" t="s">
        <v>4</v>
      </c>
      <c r="R38" s="229">
        <v>0.4394678015021476</v>
      </c>
      <c r="S38" s="229">
        <v>0.17589563858886254</v>
      </c>
      <c r="T38" s="229">
        <v>0.7031608856898474</v>
      </c>
      <c r="U38" s="229">
        <v>3.611473395895578</v>
      </c>
      <c r="V38" s="229">
        <v>0.10803690980682464</v>
      </c>
      <c r="W38" s="229">
        <v>1.1293517068849896</v>
      </c>
      <c r="X38" s="229">
        <v>0.0029467490309759373</v>
      </c>
      <c r="Y38" s="229">
        <v>1.469521979418138</v>
      </c>
      <c r="Z38" s="229">
        <v>0.35136387247331446</v>
      </c>
      <c r="AA38" s="229">
        <v>3.1499888366871898</v>
      </c>
      <c r="AB38" s="229">
        <v>1.3246600339574488</v>
      </c>
      <c r="AC38" s="199">
        <v>27</v>
      </c>
      <c r="AD38" s="314" t="s">
        <v>25</v>
      </c>
      <c r="AE38" s="229">
        <v>1.4159091649088054</v>
      </c>
      <c r="AF38" s="229">
        <v>0.8993223684654797</v>
      </c>
      <c r="AG38" s="229">
        <v>98.49336939959052</v>
      </c>
      <c r="AH38" s="229">
        <v>0.3188329880402579</v>
      </c>
      <c r="AI38" s="229">
        <v>0.9000268081740923</v>
      </c>
      <c r="AJ38" s="229">
        <v>1.0035580662734849</v>
      </c>
      <c r="AK38" s="236" t="s">
        <v>4</v>
      </c>
      <c r="AL38" s="229">
        <v>4.12223511830676</v>
      </c>
      <c r="AM38" s="229">
        <v>3.0674773355856297</v>
      </c>
      <c r="AN38" s="229">
        <v>1.0483284526282133</v>
      </c>
    </row>
    <row r="39" spans="1:40" ht="36.75" customHeight="1">
      <c r="A39" s="199">
        <v>28</v>
      </c>
      <c r="B39" s="314" t="s">
        <v>242</v>
      </c>
      <c r="C39" s="229">
        <v>0.12542966811446146</v>
      </c>
      <c r="D39" s="229">
        <v>44.70278519520542</v>
      </c>
      <c r="E39" s="229">
        <v>44.24364250449656</v>
      </c>
      <c r="F39" s="245" t="s">
        <v>4</v>
      </c>
      <c r="G39" s="229">
        <v>5.899996020024765</v>
      </c>
      <c r="H39" s="229">
        <v>4.0278699890498215</v>
      </c>
      <c r="I39" s="229">
        <v>6.314604442696699</v>
      </c>
      <c r="J39" s="229">
        <v>1.341458311462008</v>
      </c>
      <c r="K39" s="229">
        <v>29.551044322700452</v>
      </c>
      <c r="L39" s="229">
        <v>2.6215362156812785</v>
      </c>
      <c r="M39" s="229">
        <v>7.989982502808543</v>
      </c>
      <c r="N39" s="229">
        <v>0.2093014637001906</v>
      </c>
      <c r="O39" s="199">
        <v>28</v>
      </c>
      <c r="P39" s="314" t="s">
        <v>242</v>
      </c>
      <c r="Q39" s="245" t="s">
        <v>4</v>
      </c>
      <c r="R39" s="229">
        <v>2.519929123854572</v>
      </c>
      <c r="S39" s="229">
        <v>0.5072713539982378</v>
      </c>
      <c r="T39" s="245" t="s">
        <v>4</v>
      </c>
      <c r="U39" s="229">
        <v>6.578414997779326</v>
      </c>
      <c r="V39" s="236" t="s">
        <v>4</v>
      </c>
      <c r="W39" s="229">
        <v>8.87913534209342</v>
      </c>
      <c r="X39" s="229">
        <v>0.8434997869929554</v>
      </c>
      <c r="Y39" s="229">
        <v>12.572937747153482</v>
      </c>
      <c r="Z39" s="229">
        <v>3.9784340863073595</v>
      </c>
      <c r="AA39" s="229">
        <v>2.820744711265778</v>
      </c>
      <c r="AB39" s="229">
        <v>10.585758847870979</v>
      </c>
      <c r="AC39" s="199">
        <v>28</v>
      </c>
      <c r="AD39" s="314" t="s">
        <v>242</v>
      </c>
      <c r="AE39" s="229">
        <v>9.244798741113836</v>
      </c>
      <c r="AF39" s="229">
        <v>2.327858780035529</v>
      </c>
      <c r="AG39" s="245" t="s">
        <v>4</v>
      </c>
      <c r="AH39" s="229">
        <v>23.162305414621983</v>
      </c>
      <c r="AI39" s="229">
        <v>0.7440794056810743</v>
      </c>
      <c r="AJ39" s="229">
        <v>7.662785711965636</v>
      </c>
      <c r="AK39" s="229">
        <v>14.081763913008427</v>
      </c>
      <c r="AL39" s="229">
        <v>17.29716839213681</v>
      </c>
      <c r="AM39" s="229">
        <v>28.752655000323035</v>
      </c>
      <c r="AN39" s="229">
        <v>0.45663582911046735</v>
      </c>
    </row>
    <row r="40" spans="1:40" ht="24" customHeight="1">
      <c r="A40" s="199">
        <v>29</v>
      </c>
      <c r="B40" s="315" t="s">
        <v>27</v>
      </c>
      <c r="C40" s="245" t="s">
        <v>4</v>
      </c>
      <c r="D40" s="245" t="s">
        <v>4</v>
      </c>
      <c r="E40" s="245" t="s">
        <v>4</v>
      </c>
      <c r="F40" s="245" t="s">
        <v>4</v>
      </c>
      <c r="G40" s="245" t="s">
        <v>4</v>
      </c>
      <c r="H40" s="245" t="s">
        <v>4</v>
      </c>
      <c r="I40" s="245" t="s">
        <v>4</v>
      </c>
      <c r="J40" s="245" t="s">
        <v>4</v>
      </c>
      <c r="K40" s="245" t="s">
        <v>4</v>
      </c>
      <c r="L40" s="245" t="s">
        <v>4</v>
      </c>
      <c r="M40" s="229">
        <v>1.215718197912243</v>
      </c>
      <c r="N40" s="245" t="s">
        <v>4</v>
      </c>
      <c r="O40" s="199">
        <v>29</v>
      </c>
      <c r="P40" s="315" t="s">
        <v>27</v>
      </c>
      <c r="Q40" s="245" t="s">
        <v>4</v>
      </c>
      <c r="R40" s="245" t="s">
        <v>4</v>
      </c>
      <c r="S40" s="245" t="s">
        <v>4</v>
      </c>
      <c r="T40" s="245" t="s">
        <v>4</v>
      </c>
      <c r="U40" s="236" t="s">
        <v>4</v>
      </c>
      <c r="V40" s="236" t="s">
        <v>4</v>
      </c>
      <c r="W40" s="236" t="s">
        <v>4</v>
      </c>
      <c r="X40" s="236" t="s">
        <v>4</v>
      </c>
      <c r="Y40" s="236" t="s">
        <v>4</v>
      </c>
      <c r="Z40" s="236" t="s">
        <v>4</v>
      </c>
      <c r="AA40" s="236" t="s">
        <v>4</v>
      </c>
      <c r="AB40" s="229">
        <v>0.1341942526317442</v>
      </c>
      <c r="AC40" s="199">
        <v>29</v>
      </c>
      <c r="AD40" s="315" t="s">
        <v>27</v>
      </c>
      <c r="AE40" s="229">
        <v>0.0009981444083110834</v>
      </c>
      <c r="AF40" s="229">
        <v>0.028750392609976673</v>
      </c>
      <c r="AG40" s="245" t="s">
        <v>4</v>
      </c>
      <c r="AH40" s="229">
        <v>1.3588769322160288</v>
      </c>
      <c r="AI40" s="229">
        <v>0.9096452636429551</v>
      </c>
      <c r="AJ40" s="245" t="s">
        <v>4</v>
      </c>
      <c r="AK40" s="245" t="s">
        <v>4</v>
      </c>
      <c r="AL40" s="245" t="s">
        <v>4</v>
      </c>
      <c r="AM40" s="229">
        <v>0.003056736224019822</v>
      </c>
      <c r="AN40" s="229">
        <v>0.4476841089655767</v>
      </c>
    </row>
    <row r="41" spans="1:40" ht="12.75">
      <c r="A41" s="199">
        <v>30</v>
      </c>
      <c r="B41" s="315" t="s">
        <v>28</v>
      </c>
      <c r="C41" s="245" t="s">
        <v>4</v>
      </c>
      <c r="D41" s="245" t="s">
        <v>4</v>
      </c>
      <c r="E41" s="245" t="s">
        <v>4</v>
      </c>
      <c r="F41" s="245" t="s">
        <v>4</v>
      </c>
      <c r="G41" s="245" t="s">
        <v>4</v>
      </c>
      <c r="H41" s="229">
        <v>0.2426843279549019</v>
      </c>
      <c r="I41" s="245" t="s">
        <v>4</v>
      </c>
      <c r="J41" s="245" t="s">
        <v>4</v>
      </c>
      <c r="K41" s="245" t="s">
        <v>4</v>
      </c>
      <c r="L41" s="229">
        <v>0.12008085455717336</v>
      </c>
      <c r="M41" s="245" t="s">
        <v>4</v>
      </c>
      <c r="N41" s="245" t="s">
        <v>4</v>
      </c>
      <c r="O41" s="199">
        <v>30</v>
      </c>
      <c r="P41" s="315" t="s">
        <v>28</v>
      </c>
      <c r="Q41" s="245" t="s">
        <v>4</v>
      </c>
      <c r="R41" s="229">
        <v>1.0403874658397922</v>
      </c>
      <c r="S41" s="229">
        <v>0.011922904534010114</v>
      </c>
      <c r="T41" s="229">
        <v>0.4231816354203388</v>
      </c>
      <c r="U41" s="236" t="s">
        <v>4</v>
      </c>
      <c r="V41" s="236" t="s">
        <v>4</v>
      </c>
      <c r="W41" s="236" t="s">
        <v>4</v>
      </c>
      <c r="X41" s="229">
        <v>0.013357769342786246</v>
      </c>
      <c r="Y41" s="229">
        <v>0.060273586526654044</v>
      </c>
      <c r="Z41" s="229">
        <v>0.13124107014012007</v>
      </c>
      <c r="AA41" s="236" t="s">
        <v>4</v>
      </c>
      <c r="AB41" s="229">
        <v>0.0996774180907367</v>
      </c>
      <c r="AC41" s="199">
        <v>30</v>
      </c>
      <c r="AD41" s="315" t="s">
        <v>28</v>
      </c>
      <c r="AE41" s="229">
        <v>0.05669045344165374</v>
      </c>
      <c r="AF41" s="229">
        <v>0.2044031947645466</v>
      </c>
      <c r="AG41" s="229">
        <v>0.02248083086713131</v>
      </c>
      <c r="AH41" s="229">
        <v>0.6360735502812312</v>
      </c>
      <c r="AI41" s="229">
        <v>0.9857724021208643</v>
      </c>
      <c r="AJ41" s="229">
        <v>4.430546274741765</v>
      </c>
      <c r="AK41" s="229">
        <v>0.5877501803488822</v>
      </c>
      <c r="AL41" s="229">
        <v>0.22875172174081468</v>
      </c>
      <c r="AM41" s="229">
        <v>1.15130783548738</v>
      </c>
      <c r="AN41" s="229">
        <v>0.2582572130079523</v>
      </c>
    </row>
    <row r="42" spans="1:40" ht="24.75" customHeight="1">
      <c r="A42" s="199">
        <v>31</v>
      </c>
      <c r="B42" s="315" t="s">
        <v>29</v>
      </c>
      <c r="C42" s="229">
        <v>7.353157993757104E-05</v>
      </c>
      <c r="D42" s="229">
        <v>0.08807036051782371</v>
      </c>
      <c r="E42" s="229">
        <v>0.08621750612168153</v>
      </c>
      <c r="F42" s="245" t="s">
        <v>4</v>
      </c>
      <c r="G42" s="245" t="s">
        <v>4</v>
      </c>
      <c r="H42" s="229">
        <v>0.04217424267972974</v>
      </c>
      <c r="I42" s="229">
        <v>0.0597201346476835</v>
      </c>
      <c r="J42" s="245" t="s">
        <v>4</v>
      </c>
      <c r="K42" s="229">
        <v>0.09443100141317727</v>
      </c>
      <c r="L42" s="229">
        <v>0.13125333525293129</v>
      </c>
      <c r="M42" s="229">
        <v>0.04186400174483674</v>
      </c>
      <c r="N42" s="245" t="s">
        <v>4</v>
      </c>
      <c r="O42" s="199">
        <v>31</v>
      </c>
      <c r="P42" s="315" t="s">
        <v>29</v>
      </c>
      <c r="Q42" s="245" t="s">
        <v>4</v>
      </c>
      <c r="R42" s="229">
        <v>0.08696131940115094</v>
      </c>
      <c r="S42" s="245" t="s">
        <v>4</v>
      </c>
      <c r="T42" s="229">
        <v>0.07627055980900113</v>
      </c>
      <c r="U42" s="236" t="s">
        <v>4</v>
      </c>
      <c r="V42" s="236" t="s">
        <v>4</v>
      </c>
      <c r="W42" s="229">
        <v>0.10237813168632784</v>
      </c>
      <c r="X42" s="229">
        <v>0.029801585802701543</v>
      </c>
      <c r="Y42" s="229">
        <v>0.0604559833503933</v>
      </c>
      <c r="Z42" s="229">
        <v>0.010146556904897573</v>
      </c>
      <c r="AA42" s="229">
        <v>0.2759856771397882</v>
      </c>
      <c r="AB42" s="229">
        <v>0.03820337941252647</v>
      </c>
      <c r="AC42" s="199">
        <v>31</v>
      </c>
      <c r="AD42" s="315" t="s">
        <v>29</v>
      </c>
      <c r="AE42" s="229">
        <v>0.028929793122883986</v>
      </c>
      <c r="AF42" s="245" t="s">
        <v>4</v>
      </c>
      <c r="AG42" s="229">
        <v>0.0010737552952306527</v>
      </c>
      <c r="AH42" s="229">
        <v>0.060761752695645065</v>
      </c>
      <c r="AI42" s="229">
        <v>0.75775421182663</v>
      </c>
      <c r="AJ42" s="229">
        <v>3.2119223328545625</v>
      </c>
      <c r="AK42" s="229">
        <v>1.945057191043758</v>
      </c>
      <c r="AL42" s="229">
        <v>0.37007090067984233</v>
      </c>
      <c r="AM42" s="229">
        <v>0.3543805720126196</v>
      </c>
      <c r="AN42" s="229">
        <v>0.9325394556729002</v>
      </c>
    </row>
    <row r="43" spans="1:40" ht="12.75">
      <c r="A43" s="199">
        <v>32</v>
      </c>
      <c r="B43" s="315" t="s">
        <v>30</v>
      </c>
      <c r="C43" s="229">
        <v>7.438540974879005E-05</v>
      </c>
      <c r="D43" s="229">
        <v>0.03712208788049494</v>
      </c>
      <c r="E43" s="229">
        <v>0.038763840732406754</v>
      </c>
      <c r="F43" s="245" t="s">
        <v>4</v>
      </c>
      <c r="G43" s="245" t="s">
        <v>4</v>
      </c>
      <c r="H43" s="229">
        <v>0.050547516817170665</v>
      </c>
      <c r="I43" s="229">
        <v>0.05253355609152105</v>
      </c>
      <c r="J43" s="229">
        <v>0.7766196381639876</v>
      </c>
      <c r="K43" s="229">
        <v>0.19105501987231757</v>
      </c>
      <c r="L43" s="229">
        <v>0.02343130857430967</v>
      </c>
      <c r="M43" s="229">
        <v>0.01575818261415056</v>
      </c>
      <c r="N43" s="245" t="s">
        <v>4</v>
      </c>
      <c r="O43" s="199">
        <v>32</v>
      </c>
      <c r="P43" s="315" t="s">
        <v>30</v>
      </c>
      <c r="Q43" s="245" t="s">
        <v>4</v>
      </c>
      <c r="R43" s="229">
        <v>0.11503912017176447</v>
      </c>
      <c r="S43" s="229">
        <v>0.036293549024040764</v>
      </c>
      <c r="T43" s="229">
        <v>0.21469549621054643</v>
      </c>
      <c r="U43" s="236" t="s">
        <v>4</v>
      </c>
      <c r="V43" s="229">
        <v>0.06767175120848042</v>
      </c>
      <c r="W43" s="229">
        <v>0.9450481472256739</v>
      </c>
      <c r="X43" s="229">
        <v>0.02280073171695777</v>
      </c>
      <c r="Y43" s="236" t="s">
        <v>4</v>
      </c>
      <c r="Z43" s="236" t="s">
        <v>4</v>
      </c>
      <c r="AA43" s="229">
        <v>5.103599632808304</v>
      </c>
      <c r="AB43" s="229">
        <v>0.15541022527358572</v>
      </c>
      <c r="AC43" s="199">
        <v>32</v>
      </c>
      <c r="AD43" s="315" t="s">
        <v>30</v>
      </c>
      <c r="AE43" s="229">
        <v>0.18013554285292188</v>
      </c>
      <c r="AF43" s="229">
        <v>0.29617692505195237</v>
      </c>
      <c r="AG43" s="229">
        <v>0.005974229061909465</v>
      </c>
      <c r="AH43" s="229">
        <v>0.10133798529226513</v>
      </c>
      <c r="AI43" s="229">
        <v>0.42664962407255025</v>
      </c>
      <c r="AJ43" s="229">
        <v>1.1197445425683945</v>
      </c>
      <c r="AK43" s="229">
        <v>0.14517004930688604</v>
      </c>
      <c r="AL43" s="229">
        <v>1.6547068644646188</v>
      </c>
      <c r="AM43" s="229">
        <v>0.5037480547302018</v>
      </c>
      <c r="AN43" s="229">
        <v>0.8337847284618118</v>
      </c>
    </row>
    <row r="44" spans="1:40" ht="12" customHeight="1">
      <c r="A44" s="199">
        <v>33</v>
      </c>
      <c r="B44" s="315" t="s">
        <v>31</v>
      </c>
      <c r="C44" s="245" t="s">
        <v>4</v>
      </c>
      <c r="D44" s="245" t="s">
        <v>4</v>
      </c>
      <c r="E44" s="245" t="s">
        <v>4</v>
      </c>
      <c r="F44" s="245" t="s">
        <v>4</v>
      </c>
      <c r="G44" s="245" t="s">
        <v>4</v>
      </c>
      <c r="H44" s="245" t="s">
        <v>4</v>
      </c>
      <c r="I44" s="245" t="s">
        <v>4</v>
      </c>
      <c r="J44" s="245" t="s">
        <v>4</v>
      </c>
      <c r="K44" s="245" t="s">
        <v>4</v>
      </c>
      <c r="L44" s="245" t="s">
        <v>4</v>
      </c>
      <c r="M44" s="229">
        <v>0.04013307587436423</v>
      </c>
      <c r="N44" s="245" t="s">
        <v>4</v>
      </c>
      <c r="O44" s="199">
        <v>33</v>
      </c>
      <c r="P44" s="315" t="s">
        <v>31</v>
      </c>
      <c r="Q44" s="245" t="s">
        <v>4</v>
      </c>
      <c r="R44" s="245" t="s">
        <v>4</v>
      </c>
      <c r="S44" s="245" t="s">
        <v>4</v>
      </c>
      <c r="T44" s="245" t="s">
        <v>4</v>
      </c>
      <c r="U44" s="236" t="s">
        <v>4</v>
      </c>
      <c r="V44" s="236" t="s">
        <v>4</v>
      </c>
      <c r="W44" s="236" t="s">
        <v>4</v>
      </c>
      <c r="X44" s="229">
        <v>0.0011330556270272747</v>
      </c>
      <c r="Y44" s="236" t="s">
        <v>4</v>
      </c>
      <c r="Z44" s="229">
        <v>0.017986895298009408</v>
      </c>
      <c r="AA44" s="236" t="s">
        <v>4</v>
      </c>
      <c r="AB44" s="229">
        <v>0.019613787718826266</v>
      </c>
      <c r="AC44" s="199">
        <v>33</v>
      </c>
      <c r="AD44" s="315" t="s">
        <v>31</v>
      </c>
      <c r="AE44" s="229">
        <v>0.0015044747191626901</v>
      </c>
      <c r="AF44" s="229">
        <v>0.6660262464088464</v>
      </c>
      <c r="AG44" s="245" t="s">
        <v>4</v>
      </c>
      <c r="AH44" s="245" t="s">
        <v>4</v>
      </c>
      <c r="AI44" s="229">
        <v>0.06949984938846004</v>
      </c>
      <c r="AJ44" s="229">
        <v>0.0029956604067080702</v>
      </c>
      <c r="AK44" s="236" t="s">
        <v>4</v>
      </c>
      <c r="AL44" s="229">
        <v>0.05953210306312276</v>
      </c>
      <c r="AM44" s="229">
        <v>0.30715544657297833</v>
      </c>
      <c r="AN44" s="245" t="s">
        <v>4</v>
      </c>
    </row>
    <row r="45" spans="1:40" ht="12" customHeight="1">
      <c r="A45" s="199">
        <v>34</v>
      </c>
      <c r="B45" s="315" t="s">
        <v>32</v>
      </c>
      <c r="C45" s="245" t="s">
        <v>4</v>
      </c>
      <c r="D45" s="229">
        <v>0.9400967080259032</v>
      </c>
      <c r="E45" s="229">
        <v>0.8723853695688523</v>
      </c>
      <c r="F45" s="245" t="s">
        <v>4</v>
      </c>
      <c r="G45" s="245" t="s">
        <v>4</v>
      </c>
      <c r="H45" s="229">
        <v>0.05275593687107755</v>
      </c>
      <c r="I45" s="229">
        <v>0.03118086955748229</v>
      </c>
      <c r="J45" s="245" t="s">
        <v>4</v>
      </c>
      <c r="K45" s="245" t="s">
        <v>4</v>
      </c>
      <c r="L45" s="229">
        <v>1.234673809420092</v>
      </c>
      <c r="M45" s="229">
        <v>0.2572114189589061</v>
      </c>
      <c r="N45" s="245" t="s">
        <v>4</v>
      </c>
      <c r="O45" s="199">
        <v>34</v>
      </c>
      <c r="P45" s="315" t="s">
        <v>32</v>
      </c>
      <c r="Q45" s="245" t="s">
        <v>4</v>
      </c>
      <c r="R45" s="229">
        <v>0.40834443115857777</v>
      </c>
      <c r="S45" s="245" t="s">
        <v>4</v>
      </c>
      <c r="T45" s="245" t="s">
        <v>4</v>
      </c>
      <c r="U45" s="236" t="s">
        <v>4</v>
      </c>
      <c r="V45" s="236" t="s">
        <v>4</v>
      </c>
      <c r="W45" s="236" t="s">
        <v>4</v>
      </c>
      <c r="X45" s="229">
        <v>0.5499738399351038</v>
      </c>
      <c r="Y45" s="229">
        <v>1.8133993312177816</v>
      </c>
      <c r="Z45" s="229">
        <v>0.5622052131803283</v>
      </c>
      <c r="AA45" s="236" t="s">
        <v>4</v>
      </c>
      <c r="AB45" s="229">
        <v>2.6346862556725545</v>
      </c>
      <c r="AC45" s="199">
        <v>34</v>
      </c>
      <c r="AD45" s="315" t="s">
        <v>32</v>
      </c>
      <c r="AE45" s="229">
        <v>0.3469094841756647</v>
      </c>
      <c r="AF45" s="229">
        <v>0.10724798175421495</v>
      </c>
      <c r="AG45" s="229">
        <v>0.0257887679550456</v>
      </c>
      <c r="AH45" s="229">
        <v>6.311467820866783</v>
      </c>
      <c r="AI45" s="229">
        <v>0.0026269133998253584</v>
      </c>
      <c r="AJ45" s="229">
        <v>1.1270731615247596</v>
      </c>
      <c r="AK45" s="229">
        <v>1.5738608445696325</v>
      </c>
      <c r="AL45" s="229">
        <v>1.5850491744291046</v>
      </c>
      <c r="AM45" s="229">
        <v>1.5224929577808335</v>
      </c>
      <c r="AN45" s="229">
        <v>22.307585396547807</v>
      </c>
    </row>
    <row r="46" spans="3:40" ht="12.75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</row>
    <row r="47" spans="1:40" s="106" customFormat="1" ht="12.75">
      <c r="A47" s="100"/>
      <c r="B47" s="307" t="s">
        <v>189</v>
      </c>
      <c r="C47" s="235">
        <v>100</v>
      </c>
      <c r="D47" s="235">
        <v>100</v>
      </c>
      <c r="E47" s="235">
        <v>100</v>
      </c>
      <c r="F47" s="235">
        <v>100</v>
      </c>
      <c r="G47" s="235">
        <v>100</v>
      </c>
      <c r="H47" s="235">
        <v>100</v>
      </c>
      <c r="I47" s="235">
        <v>100</v>
      </c>
      <c r="J47" s="235">
        <v>100</v>
      </c>
      <c r="K47" s="235">
        <v>100</v>
      </c>
      <c r="L47" s="235">
        <v>100</v>
      </c>
      <c r="M47" s="235">
        <v>100</v>
      </c>
      <c r="N47" s="235">
        <v>100</v>
      </c>
      <c r="O47" s="194"/>
      <c r="P47" s="307" t="s">
        <v>189</v>
      </c>
      <c r="Q47" s="235">
        <v>100</v>
      </c>
      <c r="R47" s="235">
        <v>100</v>
      </c>
      <c r="S47" s="235">
        <v>100</v>
      </c>
      <c r="T47" s="235">
        <v>100</v>
      </c>
      <c r="U47" s="235">
        <v>100</v>
      </c>
      <c r="V47" s="235">
        <v>100</v>
      </c>
      <c r="W47" s="235">
        <v>100</v>
      </c>
      <c r="X47" s="235">
        <v>100</v>
      </c>
      <c r="Y47" s="235">
        <v>100</v>
      </c>
      <c r="Z47" s="235">
        <v>100</v>
      </c>
      <c r="AA47" s="235">
        <v>100</v>
      </c>
      <c r="AB47" s="235">
        <v>100</v>
      </c>
      <c r="AC47" s="194"/>
      <c r="AD47" s="307" t="s">
        <v>189</v>
      </c>
      <c r="AE47" s="235">
        <v>100</v>
      </c>
      <c r="AF47" s="235">
        <v>100</v>
      </c>
      <c r="AG47" s="235">
        <v>100</v>
      </c>
      <c r="AH47" s="235">
        <v>100</v>
      </c>
      <c r="AI47" s="235">
        <v>100</v>
      </c>
      <c r="AJ47" s="235">
        <v>100</v>
      </c>
      <c r="AK47" s="235">
        <v>100</v>
      </c>
      <c r="AL47" s="235">
        <v>100</v>
      </c>
      <c r="AM47" s="235">
        <v>100</v>
      </c>
      <c r="AN47" s="235">
        <v>100</v>
      </c>
    </row>
    <row r="48" spans="1:40" ht="13.5" thickBo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93"/>
      <c r="P48" s="193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93"/>
      <c r="AD48" s="193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</sheetData>
  <sheetProtection/>
  <mergeCells count="1">
    <mergeCell ref="B2:G2"/>
  </mergeCells>
  <printOptions/>
  <pageMargins left="0.7874015748031497" right="0.7874015748031497" top="0.7874015748031497" bottom="0.7874015748031497" header="0.5905511811023623" footer="0.5905511811023623"/>
  <pageSetup firstPageNumber="10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255" man="1"/>
  </rowBreaks>
  <colBreaks count="3" manualBreakCount="3">
    <brk id="7" max="65535" man="1"/>
    <brk id="14" max="65535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9"/>
  <sheetViews>
    <sheetView view="pageLayout" zoomScale="70" zoomScaleSheetLayoutView="100" zoomScalePageLayoutView="70" workbookViewId="0" topLeftCell="A1">
      <selection activeCell="AW53" sqref="AW53"/>
    </sheetView>
  </sheetViews>
  <sheetFormatPr defaultColWidth="9.00390625" defaultRowHeight="12.75"/>
  <cols>
    <col min="1" max="1" width="2.875" style="4" customWidth="1"/>
    <col min="2" max="2" width="39.875" style="4" customWidth="1"/>
    <col min="3" max="3" width="9.75390625" style="4" customWidth="1"/>
    <col min="4" max="4" width="9.625" style="4" customWidth="1"/>
    <col min="5" max="6" width="8.875" style="4" customWidth="1"/>
    <col min="7" max="8" width="11.125" style="4" customWidth="1"/>
    <col min="9" max="9" width="11.625" style="4" customWidth="1"/>
    <col min="10" max="10" width="14.375" style="4" customWidth="1"/>
    <col min="11" max="11" width="13.125" style="4" customWidth="1"/>
    <col min="12" max="12" width="16.875" style="4" customWidth="1"/>
    <col min="13" max="13" width="12.75390625" style="4" customWidth="1"/>
    <col min="14" max="14" width="10.75390625" style="4" customWidth="1"/>
    <col min="15" max="15" width="2.875" style="175" customWidth="1"/>
    <col min="16" max="16" width="39.875" style="175" customWidth="1"/>
    <col min="17" max="17" width="9.00390625" style="4" customWidth="1"/>
    <col min="18" max="18" width="17.625" style="4" customWidth="1"/>
    <col min="19" max="19" width="10.625" style="4" customWidth="1"/>
    <col min="20" max="20" width="10.375" style="4" customWidth="1"/>
    <col min="21" max="21" width="10.875" style="4" customWidth="1"/>
    <col min="22" max="22" width="11.25390625" style="4" customWidth="1"/>
    <col min="23" max="23" width="11.875" style="4" customWidth="1"/>
    <col min="24" max="24" width="11.00390625" style="4" customWidth="1"/>
    <col min="25" max="26" width="9.375" style="4" customWidth="1"/>
    <col min="27" max="27" width="12.375" style="4" customWidth="1"/>
    <col min="28" max="28" width="10.25390625" style="4" customWidth="1"/>
    <col min="29" max="29" width="2.875" style="175" customWidth="1"/>
    <col min="30" max="30" width="38.75390625" style="175" customWidth="1"/>
    <col min="31" max="31" width="11.375" style="4" customWidth="1"/>
    <col min="32" max="32" width="10.625" style="4" customWidth="1"/>
    <col min="33" max="33" width="11.25390625" style="4" customWidth="1"/>
    <col min="34" max="34" width="15.75390625" style="4" customWidth="1"/>
    <col min="35" max="35" width="13.75390625" style="77" customWidth="1"/>
    <col min="36" max="36" width="11.375" style="77" customWidth="1"/>
    <col min="37" max="37" width="12.125" style="4" customWidth="1"/>
    <col min="38" max="38" width="13.125" style="4" customWidth="1"/>
    <col min="39" max="39" width="15.00390625" style="4" customWidth="1"/>
    <col min="40" max="40" width="11.875" style="4" customWidth="1"/>
    <col min="41" max="41" width="2.875" style="175" customWidth="1"/>
    <col min="42" max="42" width="39.875" style="175" customWidth="1"/>
    <col min="43" max="43" width="13.00390625" style="15" customWidth="1"/>
    <col min="44" max="44" width="10.875" style="4" customWidth="1"/>
    <col min="45" max="45" width="9.75390625" style="4" customWidth="1"/>
    <col min="46" max="46" width="14.00390625" style="457" customWidth="1"/>
    <col min="47" max="47" width="15.625" style="457" customWidth="1"/>
    <col min="48" max="48" width="14.125" style="4" customWidth="1"/>
    <col min="49" max="49" width="18.125" style="4" customWidth="1"/>
    <col min="50" max="50" width="16.25390625" style="4" customWidth="1"/>
    <col min="51" max="51" width="11.75390625" style="4" customWidth="1"/>
    <col min="52" max="52" width="14.625" style="15" customWidth="1"/>
    <col min="53" max="53" width="8.00390625" style="4" customWidth="1"/>
    <col min="54" max="16384" width="9.125" style="4" customWidth="1"/>
  </cols>
  <sheetData>
    <row r="1" spans="1:52" s="28" customFormat="1" ht="18" customHeight="1">
      <c r="A1" s="284" t="s">
        <v>112</v>
      </c>
      <c r="B1" s="163"/>
      <c r="O1" s="284" t="s">
        <v>111</v>
      </c>
      <c r="P1" s="163"/>
      <c r="Q1" s="34"/>
      <c r="AC1" s="284" t="s">
        <v>111</v>
      </c>
      <c r="AD1" s="163"/>
      <c r="AG1" s="34"/>
      <c r="AO1" s="284" t="s">
        <v>111</v>
      </c>
      <c r="AP1" s="163"/>
      <c r="AQ1" s="107"/>
      <c r="AT1" s="447"/>
      <c r="AU1" s="448"/>
      <c r="AZ1" s="108"/>
    </row>
    <row r="2" spans="1:52" s="28" customFormat="1" ht="15" customHeight="1">
      <c r="A2" s="34"/>
      <c r="B2" s="480" t="s">
        <v>226</v>
      </c>
      <c r="C2" s="481"/>
      <c r="D2" s="481"/>
      <c r="E2" s="481"/>
      <c r="F2" s="481"/>
      <c r="G2" s="481"/>
      <c r="O2" s="162"/>
      <c r="P2" s="272" t="s">
        <v>108</v>
      </c>
      <c r="Q2" s="34"/>
      <c r="AC2" s="162"/>
      <c r="AD2" s="272" t="s">
        <v>108</v>
      </c>
      <c r="AE2" s="37"/>
      <c r="AG2" s="34"/>
      <c r="AO2" s="162"/>
      <c r="AP2" s="272" t="s">
        <v>108</v>
      </c>
      <c r="AQ2" s="107"/>
      <c r="AT2" s="447"/>
      <c r="AU2" s="448"/>
      <c r="AZ2" s="108"/>
    </row>
    <row r="3" spans="2:52" s="28" customFormat="1" ht="12.75" thickBot="1">
      <c r="B3" s="272" t="s">
        <v>108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63"/>
      <c r="P3" s="174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163"/>
      <c r="AD3" s="174"/>
      <c r="AE3" s="212"/>
      <c r="AF3" s="212"/>
      <c r="AG3" s="212"/>
      <c r="AH3" s="261"/>
      <c r="AI3" s="212"/>
      <c r="AJ3" s="212"/>
      <c r="AK3" s="212"/>
      <c r="AL3" s="212"/>
      <c r="AM3" s="212"/>
      <c r="AN3" s="212"/>
      <c r="AO3" s="163"/>
      <c r="AP3" s="174"/>
      <c r="AQ3" s="288"/>
      <c r="AR3" s="212"/>
      <c r="AS3" s="212"/>
      <c r="AT3" s="451"/>
      <c r="AU3" s="452"/>
      <c r="AV3" s="212"/>
      <c r="AW3" s="212"/>
      <c r="AX3" s="212"/>
      <c r="AY3" s="212"/>
      <c r="AZ3" s="108"/>
    </row>
    <row r="4" spans="1:54" s="39" customFormat="1" ht="12.75" customHeight="1">
      <c r="A4" s="61"/>
      <c r="B4" s="62"/>
      <c r="C4" s="277" t="s">
        <v>131</v>
      </c>
      <c r="D4" s="277" t="s">
        <v>156</v>
      </c>
      <c r="E4" s="277" t="s">
        <v>157</v>
      </c>
      <c r="F4" s="277" t="s">
        <v>158</v>
      </c>
      <c r="G4" s="277" t="s">
        <v>133</v>
      </c>
      <c r="H4" s="277" t="s">
        <v>134</v>
      </c>
      <c r="I4" s="277" t="s">
        <v>135</v>
      </c>
      <c r="J4" s="277" t="s">
        <v>136</v>
      </c>
      <c r="K4" s="277" t="s">
        <v>137</v>
      </c>
      <c r="L4" s="277" t="s">
        <v>342</v>
      </c>
      <c r="M4" s="277" t="s">
        <v>138</v>
      </c>
      <c r="N4" s="277" t="s">
        <v>40</v>
      </c>
      <c r="O4" s="165"/>
      <c r="P4" s="166"/>
      <c r="Q4" s="277" t="s">
        <v>139</v>
      </c>
      <c r="R4" s="277" t="s">
        <v>207</v>
      </c>
      <c r="S4" s="277" t="s">
        <v>140</v>
      </c>
      <c r="T4" s="277" t="s">
        <v>343</v>
      </c>
      <c r="U4" s="277" t="s">
        <v>142</v>
      </c>
      <c r="V4" s="277" t="s">
        <v>143</v>
      </c>
      <c r="W4" s="277" t="s">
        <v>144</v>
      </c>
      <c r="X4" s="277" t="s">
        <v>19</v>
      </c>
      <c r="Y4" s="277" t="s">
        <v>145</v>
      </c>
      <c r="Z4" s="277" t="s">
        <v>146</v>
      </c>
      <c r="AA4" s="277" t="s">
        <v>147</v>
      </c>
      <c r="AB4" s="277" t="s">
        <v>148</v>
      </c>
      <c r="AC4" s="165"/>
      <c r="AD4" s="166"/>
      <c r="AE4" s="277" t="s">
        <v>213</v>
      </c>
      <c r="AF4" s="277" t="s">
        <v>149</v>
      </c>
      <c r="AG4" s="277" t="s">
        <v>150</v>
      </c>
      <c r="AH4" s="277" t="s">
        <v>151</v>
      </c>
      <c r="AI4" s="277" t="s">
        <v>152</v>
      </c>
      <c r="AJ4" s="277" t="s">
        <v>28</v>
      </c>
      <c r="AK4" s="277" t="s">
        <v>153</v>
      </c>
      <c r="AL4" s="277" t="s">
        <v>129</v>
      </c>
      <c r="AM4" s="277" t="s">
        <v>154</v>
      </c>
      <c r="AN4" s="277" t="s">
        <v>155</v>
      </c>
      <c r="AO4" s="165"/>
      <c r="AP4" s="166"/>
      <c r="AQ4" s="277" t="s">
        <v>89</v>
      </c>
      <c r="AR4" s="277" t="s">
        <v>90</v>
      </c>
      <c r="AS4" s="277" t="s">
        <v>91</v>
      </c>
      <c r="AT4" s="464" t="s">
        <v>92</v>
      </c>
      <c r="AU4" s="464" t="s">
        <v>93</v>
      </c>
      <c r="AV4" s="277" t="s">
        <v>40</v>
      </c>
      <c r="AW4" s="277" t="s">
        <v>94</v>
      </c>
      <c r="AX4" s="277" t="s">
        <v>95</v>
      </c>
      <c r="AY4" s="277" t="s">
        <v>203</v>
      </c>
      <c r="AZ4" s="305" t="s">
        <v>184</v>
      </c>
      <c r="BA4" s="53"/>
      <c r="BB4" s="54"/>
    </row>
    <row r="5" spans="1:54" s="40" customFormat="1" ht="105.75" customHeight="1" thickBot="1">
      <c r="A5" s="63"/>
      <c r="B5" s="470" t="s">
        <v>33</v>
      </c>
      <c r="C5" s="276" t="s">
        <v>51</v>
      </c>
      <c r="D5" s="276" t="s">
        <v>52</v>
      </c>
      <c r="E5" s="276" t="s">
        <v>257</v>
      </c>
      <c r="F5" s="276" t="s">
        <v>53</v>
      </c>
      <c r="G5" s="276" t="s">
        <v>338</v>
      </c>
      <c r="H5" s="276" t="s">
        <v>205</v>
      </c>
      <c r="I5" s="276" t="s">
        <v>54</v>
      </c>
      <c r="J5" s="276" t="s">
        <v>55</v>
      </c>
      <c r="K5" s="276" t="s">
        <v>56</v>
      </c>
      <c r="L5" s="276" t="s">
        <v>347</v>
      </c>
      <c r="M5" s="276" t="s">
        <v>348</v>
      </c>
      <c r="N5" s="276" t="s">
        <v>57</v>
      </c>
      <c r="O5" s="167"/>
      <c r="P5" s="470" t="s">
        <v>33</v>
      </c>
      <c r="Q5" s="276" t="s">
        <v>353</v>
      </c>
      <c r="R5" s="276" t="s">
        <v>59</v>
      </c>
      <c r="S5" s="276" t="s">
        <v>60</v>
      </c>
      <c r="T5" s="276" t="s">
        <v>344</v>
      </c>
      <c r="U5" s="276" t="s">
        <v>62</v>
      </c>
      <c r="V5" s="276" t="s">
        <v>65</v>
      </c>
      <c r="W5" s="276" t="s">
        <v>63</v>
      </c>
      <c r="X5" s="327"/>
      <c r="Y5" s="276" t="s">
        <v>212</v>
      </c>
      <c r="Z5" s="276" t="s">
        <v>208</v>
      </c>
      <c r="AA5" s="276" t="s">
        <v>66</v>
      </c>
      <c r="AB5" s="276" t="s">
        <v>232</v>
      </c>
      <c r="AC5" s="167"/>
      <c r="AD5" s="470" t="s">
        <v>33</v>
      </c>
      <c r="AE5" s="276" t="s">
        <v>67</v>
      </c>
      <c r="AF5" s="276" t="s">
        <v>68</v>
      </c>
      <c r="AG5" s="276" t="s">
        <v>69</v>
      </c>
      <c r="AH5" s="276" t="s">
        <v>234</v>
      </c>
      <c r="AI5" s="276" t="s">
        <v>71</v>
      </c>
      <c r="AJ5" s="276"/>
      <c r="AK5" s="276" t="s">
        <v>72</v>
      </c>
      <c r="AL5" s="276" t="s">
        <v>130</v>
      </c>
      <c r="AM5" s="276" t="s">
        <v>73</v>
      </c>
      <c r="AN5" s="276" t="s">
        <v>74</v>
      </c>
      <c r="AO5" s="167"/>
      <c r="AP5" s="470" t="s">
        <v>33</v>
      </c>
      <c r="AQ5" s="276" t="s">
        <v>96</v>
      </c>
      <c r="AR5" s="276" t="s">
        <v>191</v>
      </c>
      <c r="AS5" s="276" t="s">
        <v>98</v>
      </c>
      <c r="AT5" s="276" t="s">
        <v>99</v>
      </c>
      <c r="AU5" s="276" t="s">
        <v>100</v>
      </c>
      <c r="AV5" s="276" t="s">
        <v>357</v>
      </c>
      <c r="AW5" s="276" t="s">
        <v>192</v>
      </c>
      <c r="AX5" s="276" t="s">
        <v>101</v>
      </c>
      <c r="AY5" s="276" t="s">
        <v>209</v>
      </c>
      <c r="AZ5" s="306" t="s">
        <v>190</v>
      </c>
      <c r="BA5" s="41"/>
      <c r="BB5" s="38"/>
    </row>
    <row r="6" spans="2:54" s="8" customFormat="1" ht="10.5" customHeight="1"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O6" s="168"/>
      <c r="P6" s="5"/>
      <c r="Q6" s="57"/>
      <c r="R6" s="57"/>
      <c r="S6" s="57"/>
      <c r="T6" s="57"/>
      <c r="U6" s="57"/>
      <c r="V6" s="57"/>
      <c r="W6" s="58"/>
      <c r="X6" s="58"/>
      <c r="Y6" s="58"/>
      <c r="Z6" s="58"/>
      <c r="AA6" s="58"/>
      <c r="AB6" s="58"/>
      <c r="AC6" s="168"/>
      <c r="AD6" s="5"/>
      <c r="AE6" s="58"/>
      <c r="AF6" s="58"/>
      <c r="AG6" s="56"/>
      <c r="AH6" s="56"/>
      <c r="AI6" s="56"/>
      <c r="AJ6" s="56"/>
      <c r="AK6" s="56"/>
      <c r="AL6" s="56"/>
      <c r="AM6" s="56"/>
      <c r="AN6" s="56"/>
      <c r="AO6" s="168"/>
      <c r="AP6" s="5"/>
      <c r="AQ6" s="19"/>
      <c r="AR6" s="18"/>
      <c r="AS6" s="18"/>
      <c r="AT6" s="18"/>
      <c r="AU6" s="18"/>
      <c r="AV6" s="18"/>
      <c r="AW6" s="18"/>
      <c r="AX6" s="18"/>
      <c r="AY6" s="18"/>
      <c r="AZ6" s="19"/>
      <c r="BA6" s="59"/>
      <c r="BB6" s="60"/>
    </row>
    <row r="7" spans="1:54" ht="24.75" customHeight="1">
      <c r="A7" s="208">
        <v>1</v>
      </c>
      <c r="B7" s="314" t="s">
        <v>5</v>
      </c>
      <c r="C7" s="161">
        <v>46.37482163522043</v>
      </c>
      <c r="D7" s="161">
        <v>0.003452648405672561</v>
      </c>
      <c r="E7" s="161">
        <v>0.002386429982148516</v>
      </c>
      <c r="F7" s="161">
        <v>0.0013128114130653067</v>
      </c>
      <c r="G7" s="161">
        <v>0.0006940700236584603</v>
      </c>
      <c r="H7" s="161">
        <v>3.3440003876229016</v>
      </c>
      <c r="I7" s="161">
        <v>0.37499351976661466</v>
      </c>
      <c r="J7" s="161">
        <v>0.001806030937495112</v>
      </c>
      <c r="K7" s="161">
        <v>8.230542667986157E-05</v>
      </c>
      <c r="L7" s="161">
        <v>0.014901492459402968</v>
      </c>
      <c r="M7" s="161">
        <v>0.004987992355199219</v>
      </c>
      <c r="N7" s="161">
        <v>0.0002857141634867565</v>
      </c>
      <c r="O7" s="208">
        <v>1</v>
      </c>
      <c r="P7" s="314" t="s">
        <v>5</v>
      </c>
      <c r="Q7" s="245" t="s">
        <v>4</v>
      </c>
      <c r="R7" s="245" t="s">
        <v>4</v>
      </c>
      <c r="S7" s="245" t="s">
        <v>4</v>
      </c>
      <c r="T7" s="245" t="s">
        <v>4</v>
      </c>
      <c r="U7" s="245" t="s">
        <v>4</v>
      </c>
      <c r="V7" s="245" t="s">
        <v>4</v>
      </c>
      <c r="W7" s="245" t="s">
        <v>4</v>
      </c>
      <c r="X7" s="161">
        <v>0.013221664019287658</v>
      </c>
      <c r="Y7" s="161">
        <v>0.025853961568869065</v>
      </c>
      <c r="Z7" s="161">
        <v>0.004899428557829496</v>
      </c>
      <c r="AA7" s="245" t="s">
        <v>4</v>
      </c>
      <c r="AB7" s="161">
        <v>0.6470713139715539</v>
      </c>
      <c r="AC7" s="208">
        <v>1</v>
      </c>
      <c r="AD7" s="314" t="s">
        <v>5</v>
      </c>
      <c r="AE7" s="245" t="s">
        <v>4</v>
      </c>
      <c r="AF7" s="245" t="s">
        <v>4</v>
      </c>
      <c r="AG7" s="245" t="s">
        <v>4</v>
      </c>
      <c r="AH7" s="161">
        <v>0.016283467610684957</v>
      </c>
      <c r="AI7" s="161">
        <v>0.6914983110513515</v>
      </c>
      <c r="AJ7" s="161">
        <v>0.544610830792861</v>
      </c>
      <c r="AK7" s="161">
        <v>0.3861176304360559</v>
      </c>
      <c r="AL7" s="245" t="s">
        <v>4</v>
      </c>
      <c r="AM7" s="161">
        <v>0.0026168526440035113</v>
      </c>
      <c r="AN7" s="245" t="s">
        <v>4</v>
      </c>
      <c r="AO7" s="208">
        <v>1</v>
      </c>
      <c r="AP7" s="314" t="s">
        <v>5</v>
      </c>
      <c r="AQ7" s="196">
        <v>52.455898498429235</v>
      </c>
      <c r="AR7" s="197">
        <v>38.29915351900546</v>
      </c>
      <c r="AS7" s="197">
        <v>0.012972406633015254</v>
      </c>
      <c r="AT7" s="245" t="s">
        <v>4</v>
      </c>
      <c r="AU7" s="197">
        <v>0.854566605503016</v>
      </c>
      <c r="AV7" s="197">
        <v>2.3163210406057457</v>
      </c>
      <c r="AW7" s="197">
        <v>1.3219589677885013</v>
      </c>
      <c r="AX7" s="245" t="s">
        <v>4</v>
      </c>
      <c r="AY7" s="197">
        <v>4.739054408356531</v>
      </c>
      <c r="AZ7" s="160">
        <v>100</v>
      </c>
      <c r="BA7" s="109"/>
      <c r="BB7" s="109"/>
    </row>
    <row r="8" spans="1:54" ht="12" customHeight="1">
      <c r="A8" s="208">
        <v>2</v>
      </c>
      <c r="B8" s="314" t="s">
        <v>6</v>
      </c>
      <c r="C8" s="161">
        <v>0.004840014613522964</v>
      </c>
      <c r="D8" s="161">
        <v>0.6870366082023528</v>
      </c>
      <c r="E8" s="161">
        <v>0.482884866419189</v>
      </c>
      <c r="F8" s="245" t="s">
        <v>4</v>
      </c>
      <c r="G8" s="245" t="s">
        <v>4</v>
      </c>
      <c r="H8" s="161">
        <v>1.1848252128917947</v>
      </c>
      <c r="I8" s="161">
        <v>0.36690742690388944</v>
      </c>
      <c r="J8" s="245" t="s">
        <v>4</v>
      </c>
      <c r="K8" s="245" t="s">
        <v>4</v>
      </c>
      <c r="L8" s="245" t="s">
        <v>4</v>
      </c>
      <c r="M8" s="161">
        <v>2.628572402206176</v>
      </c>
      <c r="N8" s="245" t="s">
        <v>4</v>
      </c>
      <c r="O8" s="208">
        <v>2</v>
      </c>
      <c r="P8" s="314" t="s">
        <v>6</v>
      </c>
      <c r="Q8" s="245" t="s">
        <v>4</v>
      </c>
      <c r="R8" s="245" t="s">
        <v>4</v>
      </c>
      <c r="S8" s="245" t="s">
        <v>4</v>
      </c>
      <c r="T8" s="161">
        <v>17.918342426648774</v>
      </c>
      <c r="U8" s="161">
        <v>4.6966858160527485</v>
      </c>
      <c r="V8" s="161">
        <v>12.902003873143354</v>
      </c>
      <c r="W8" s="245" t="s">
        <v>4</v>
      </c>
      <c r="X8" s="161">
        <v>1.4174130410676782</v>
      </c>
      <c r="Y8" s="161">
        <v>0.14063574419199454</v>
      </c>
      <c r="Z8" s="161">
        <v>0.029040435890899635</v>
      </c>
      <c r="AA8" s="245" t="s">
        <v>4</v>
      </c>
      <c r="AB8" s="161">
        <v>0.39074053101525963</v>
      </c>
      <c r="AC8" s="208">
        <v>2</v>
      </c>
      <c r="AD8" s="314" t="s">
        <v>6</v>
      </c>
      <c r="AE8" s="161">
        <v>1.5048831061358443</v>
      </c>
      <c r="AF8" s="161">
        <v>0.6950553919890997</v>
      </c>
      <c r="AG8" s="245" t="s">
        <v>4</v>
      </c>
      <c r="AH8" s="245" t="s">
        <v>4</v>
      </c>
      <c r="AI8" s="161">
        <v>1.8973558740362508</v>
      </c>
      <c r="AJ8" s="161">
        <v>1.644591656734415</v>
      </c>
      <c r="AK8" s="161">
        <v>0.03891002797154262</v>
      </c>
      <c r="AL8" s="161">
        <v>0.0547780547305403</v>
      </c>
      <c r="AM8" s="161">
        <v>0.012726891474770843</v>
      </c>
      <c r="AN8" s="161">
        <v>0.13603441487187615</v>
      </c>
      <c r="AO8" s="208">
        <v>2</v>
      </c>
      <c r="AP8" s="314" t="s">
        <v>6</v>
      </c>
      <c r="AQ8" s="196">
        <v>48.83426381719197</v>
      </c>
      <c r="AR8" s="197">
        <v>40.46162412965821</v>
      </c>
      <c r="AS8" s="245" t="s">
        <v>4</v>
      </c>
      <c r="AT8" s="245" t="s">
        <v>4</v>
      </c>
      <c r="AU8" s="245" t="s">
        <v>4</v>
      </c>
      <c r="AV8" s="245">
        <v>0.6743499305226703</v>
      </c>
      <c r="AW8" s="197">
        <v>3.7446329631087143</v>
      </c>
      <c r="AX8" s="245" t="s">
        <v>4</v>
      </c>
      <c r="AY8" s="197">
        <v>6.2850597531360615</v>
      </c>
      <c r="AZ8" s="160">
        <v>100</v>
      </c>
      <c r="BA8" s="109"/>
      <c r="BB8" s="109"/>
    </row>
    <row r="9" spans="1:54" ht="24">
      <c r="A9" s="208">
        <v>3</v>
      </c>
      <c r="B9" s="314" t="s">
        <v>168</v>
      </c>
      <c r="C9" s="245" t="s">
        <v>4</v>
      </c>
      <c r="D9" s="245" t="s">
        <v>4</v>
      </c>
      <c r="E9" s="161">
        <v>0.903553252288437</v>
      </c>
      <c r="F9" s="161">
        <v>5.405509887086031</v>
      </c>
      <c r="G9" s="245" t="s">
        <v>4</v>
      </c>
      <c r="H9" s="161">
        <v>6.7113304230318205</v>
      </c>
      <c r="I9" s="245" t="s">
        <v>4</v>
      </c>
      <c r="J9" s="161">
        <v>0.07457419937512147</v>
      </c>
      <c r="K9" s="245" t="s">
        <v>4</v>
      </c>
      <c r="L9" s="161">
        <v>37.47575450367137</v>
      </c>
      <c r="M9" s="161">
        <v>7.454010624097797</v>
      </c>
      <c r="N9" s="161">
        <v>0.041914601024675396</v>
      </c>
      <c r="O9" s="208">
        <v>3</v>
      </c>
      <c r="P9" s="314" t="s">
        <v>168</v>
      </c>
      <c r="Q9" s="161">
        <v>0.022605345633741013</v>
      </c>
      <c r="R9" s="161">
        <v>5.7089337259284045</v>
      </c>
      <c r="S9" s="161">
        <v>0.08938878252579774</v>
      </c>
      <c r="T9" s="245" t="s">
        <v>4</v>
      </c>
      <c r="U9" s="245" t="s">
        <v>4</v>
      </c>
      <c r="V9" s="245" t="s">
        <v>4</v>
      </c>
      <c r="W9" s="245" t="s">
        <v>4</v>
      </c>
      <c r="X9" s="161">
        <v>4.7192223272912495</v>
      </c>
      <c r="Y9" s="245" t="s">
        <v>4</v>
      </c>
      <c r="Z9" s="245" t="s">
        <v>4</v>
      </c>
      <c r="AA9" s="161">
        <v>2.4431186499141484</v>
      </c>
      <c r="AB9" s="245" t="s">
        <v>4</v>
      </c>
      <c r="AC9" s="208">
        <v>3</v>
      </c>
      <c r="AD9" s="314" t="s">
        <v>168</v>
      </c>
      <c r="AE9" s="245" t="s">
        <v>4</v>
      </c>
      <c r="AF9" s="245" t="s">
        <v>4</v>
      </c>
      <c r="AG9" s="245" t="s">
        <v>4</v>
      </c>
      <c r="AH9" s="245" t="s">
        <v>4</v>
      </c>
      <c r="AI9" s="161">
        <v>0.49795869130836184</v>
      </c>
      <c r="AJ9" s="161">
        <v>0.22003668807040683</v>
      </c>
      <c r="AK9" s="245" t="s">
        <v>4</v>
      </c>
      <c r="AL9" s="245" t="s">
        <v>4</v>
      </c>
      <c r="AM9" s="245" t="s">
        <v>4</v>
      </c>
      <c r="AN9" s="245" t="s">
        <v>4</v>
      </c>
      <c r="AO9" s="208">
        <v>3</v>
      </c>
      <c r="AP9" s="314" t="s">
        <v>168</v>
      </c>
      <c r="AQ9" s="196">
        <v>71.76791170124736</v>
      </c>
      <c r="AR9" s="197">
        <v>0.8353174083137236</v>
      </c>
      <c r="AS9" s="245" t="s">
        <v>4</v>
      </c>
      <c r="AT9" s="245" t="s">
        <v>4</v>
      </c>
      <c r="AU9" s="245" t="s">
        <v>4</v>
      </c>
      <c r="AV9" s="197">
        <v>6.666140325751216</v>
      </c>
      <c r="AW9" s="197">
        <v>20.730528563535756</v>
      </c>
      <c r="AX9" s="245" t="s">
        <v>4</v>
      </c>
      <c r="AY9" s="197" t="s">
        <v>4</v>
      </c>
      <c r="AZ9" s="160">
        <v>100</v>
      </c>
      <c r="BA9" s="109"/>
      <c r="BB9" s="109"/>
    </row>
    <row r="10" spans="1:54" ht="12">
      <c r="A10" s="208">
        <v>4</v>
      </c>
      <c r="B10" s="314" t="s">
        <v>7</v>
      </c>
      <c r="C10" s="245" t="s">
        <v>4</v>
      </c>
      <c r="D10" s="245" t="s">
        <v>4</v>
      </c>
      <c r="E10" s="245" t="s">
        <v>4</v>
      </c>
      <c r="F10" s="161">
        <v>15.645100690232972</v>
      </c>
      <c r="G10" s="245" t="s">
        <v>4</v>
      </c>
      <c r="H10" s="245">
        <v>0</v>
      </c>
      <c r="I10" s="245" t="s">
        <v>4</v>
      </c>
      <c r="J10" s="245" t="s">
        <v>4</v>
      </c>
      <c r="K10" s="245" t="s">
        <v>4</v>
      </c>
      <c r="L10" s="245" t="s">
        <v>4</v>
      </c>
      <c r="M10" s="161">
        <v>3.9021053284070915</v>
      </c>
      <c r="N10" s="161">
        <v>12.812046142254468</v>
      </c>
      <c r="O10" s="208">
        <v>4</v>
      </c>
      <c r="P10" s="314" t="s">
        <v>7</v>
      </c>
      <c r="Q10" s="161">
        <v>0.053678227265476275</v>
      </c>
      <c r="R10" s="161">
        <v>0.026776039570804204</v>
      </c>
      <c r="S10" s="245" t="s">
        <v>4</v>
      </c>
      <c r="T10" s="245" t="s">
        <v>4</v>
      </c>
      <c r="U10" s="245" t="s">
        <v>4</v>
      </c>
      <c r="V10" s="245" t="s">
        <v>4</v>
      </c>
      <c r="W10" s="245" t="s">
        <v>4</v>
      </c>
      <c r="X10" s="161">
        <v>0.06027912458989465</v>
      </c>
      <c r="Y10" s="245" t="s">
        <v>4</v>
      </c>
      <c r="Z10" s="245" t="s">
        <v>4</v>
      </c>
      <c r="AA10" s="245" t="s">
        <v>4</v>
      </c>
      <c r="AB10" s="245" t="s">
        <v>4</v>
      </c>
      <c r="AC10" s="208">
        <v>4</v>
      </c>
      <c r="AD10" s="314" t="s">
        <v>7</v>
      </c>
      <c r="AE10" s="245" t="s">
        <v>4</v>
      </c>
      <c r="AF10" s="245" t="s">
        <v>4</v>
      </c>
      <c r="AG10" s="245" t="s">
        <v>4</v>
      </c>
      <c r="AH10" s="245" t="s">
        <v>4</v>
      </c>
      <c r="AI10" s="245" t="s">
        <v>4</v>
      </c>
      <c r="AJ10" s="245" t="s">
        <v>4</v>
      </c>
      <c r="AK10" s="245" t="s">
        <v>4</v>
      </c>
      <c r="AL10" s="245" t="s">
        <v>4</v>
      </c>
      <c r="AM10" s="245" t="s">
        <v>4</v>
      </c>
      <c r="AN10" s="245" t="s">
        <v>4</v>
      </c>
      <c r="AO10" s="208">
        <v>4</v>
      </c>
      <c r="AP10" s="314" t="s">
        <v>7</v>
      </c>
      <c r="AQ10" s="196">
        <v>32.499985552320716</v>
      </c>
      <c r="AR10" s="197">
        <v>0.13658267515270353</v>
      </c>
      <c r="AS10" s="245" t="s">
        <v>4</v>
      </c>
      <c r="AT10" s="245" t="s">
        <v>4</v>
      </c>
      <c r="AU10" s="245">
        <v>1.335921157521307</v>
      </c>
      <c r="AV10" s="197">
        <v>55.39118620392692</v>
      </c>
      <c r="AW10" s="197">
        <v>-30.693712695170976</v>
      </c>
      <c r="AX10" s="245" t="s">
        <v>4</v>
      </c>
      <c r="AY10" s="197">
        <v>41.329990915185874</v>
      </c>
      <c r="AZ10" s="160">
        <v>100</v>
      </c>
      <c r="BA10" s="109"/>
      <c r="BB10" s="109"/>
    </row>
    <row r="11" spans="1:54" ht="24" customHeight="1">
      <c r="A11" s="208">
        <v>5</v>
      </c>
      <c r="B11" s="314" t="s">
        <v>337</v>
      </c>
      <c r="C11" s="245" t="s">
        <v>4</v>
      </c>
      <c r="D11" s="161">
        <v>0.40814913960428933</v>
      </c>
      <c r="E11" s="161">
        <v>0.4085700422604893</v>
      </c>
      <c r="F11" s="161">
        <v>1.35523960656519</v>
      </c>
      <c r="G11" s="161">
        <v>0.13647645284735777</v>
      </c>
      <c r="H11" s="161">
        <v>0.4665157409850683</v>
      </c>
      <c r="I11" s="161">
        <v>3.5810037656680964</v>
      </c>
      <c r="J11" s="161" t="s">
        <v>4</v>
      </c>
      <c r="K11" s="245" t="s">
        <v>4</v>
      </c>
      <c r="L11" s="161">
        <v>0.8134702915739915</v>
      </c>
      <c r="M11" s="161">
        <v>2.564549404167172</v>
      </c>
      <c r="N11" s="161">
        <v>0.004012898475840922</v>
      </c>
      <c r="O11" s="208">
        <v>5</v>
      </c>
      <c r="P11" s="314" t="s">
        <v>337</v>
      </c>
      <c r="Q11" s="245" t="s">
        <v>4</v>
      </c>
      <c r="R11" s="161">
        <v>0.5560316949125437</v>
      </c>
      <c r="S11" s="161">
        <v>0.14463139088816473</v>
      </c>
      <c r="T11" s="161">
        <v>5.580772207170108</v>
      </c>
      <c r="U11" s="245" t="s">
        <v>4</v>
      </c>
      <c r="V11" s="161">
        <v>0.41170484650814854</v>
      </c>
      <c r="W11" s="245" t="s">
        <v>4</v>
      </c>
      <c r="X11" s="161">
        <v>39.77539158405708</v>
      </c>
      <c r="Y11" s="161">
        <v>0.816451706572541</v>
      </c>
      <c r="Z11" s="161">
        <v>2.753675379302254</v>
      </c>
      <c r="AA11" s="245" t="s">
        <v>4</v>
      </c>
      <c r="AB11" s="245" t="s">
        <v>4</v>
      </c>
      <c r="AC11" s="208">
        <v>5</v>
      </c>
      <c r="AD11" s="314" t="s">
        <v>337</v>
      </c>
      <c r="AE11" s="245" t="s">
        <v>4</v>
      </c>
      <c r="AF11" s="245" t="s">
        <v>4</v>
      </c>
      <c r="AG11" s="245" t="s">
        <v>4</v>
      </c>
      <c r="AH11" s="161">
        <v>0.8768892758464181</v>
      </c>
      <c r="AI11" s="161">
        <v>0.008048941666522385</v>
      </c>
      <c r="AJ11" s="161">
        <v>0.8095029436794786</v>
      </c>
      <c r="AK11" s="161">
        <v>0.8672548982548606</v>
      </c>
      <c r="AL11" s="161">
        <v>0.41287911338676253</v>
      </c>
      <c r="AM11" s="161">
        <v>0.02374879640631669</v>
      </c>
      <c r="AN11" s="245">
        <v>0.4029280546664395</v>
      </c>
      <c r="AO11" s="208">
        <v>5</v>
      </c>
      <c r="AP11" s="314" t="s">
        <v>337</v>
      </c>
      <c r="AQ11" s="196">
        <v>63.17789817546514</v>
      </c>
      <c r="AR11" s="197">
        <v>20.17002171282587</v>
      </c>
      <c r="AS11" s="245" t="s">
        <v>4</v>
      </c>
      <c r="AT11" s="245" t="s">
        <v>4</v>
      </c>
      <c r="AU11" s="245" t="s">
        <v>4</v>
      </c>
      <c r="AV11" s="197">
        <v>0.8396113535516659</v>
      </c>
      <c r="AW11" s="197">
        <v>0.10657430186625345</v>
      </c>
      <c r="AX11" s="245" t="s">
        <v>4</v>
      </c>
      <c r="AY11" s="197">
        <v>15.705804663814272</v>
      </c>
      <c r="AZ11" s="160">
        <v>100</v>
      </c>
      <c r="BA11" s="109"/>
      <c r="BB11" s="109"/>
    </row>
    <row r="12" spans="1:54" ht="24.75" customHeight="1">
      <c r="A12" s="208">
        <v>6</v>
      </c>
      <c r="B12" s="314" t="s">
        <v>8</v>
      </c>
      <c r="C12" s="161">
        <v>1.9832586570145465</v>
      </c>
      <c r="D12" s="161">
        <v>0.008635947441517968</v>
      </c>
      <c r="E12" s="161">
        <v>0.0060312929568216815</v>
      </c>
      <c r="F12" s="245" t="s">
        <v>4</v>
      </c>
      <c r="G12" s="161">
        <v>0.0002992361729096327</v>
      </c>
      <c r="H12" s="161">
        <v>6.961048140396708</v>
      </c>
      <c r="I12" s="161">
        <v>0.07915223006072625</v>
      </c>
      <c r="J12" s="161">
        <v>0.00040111690974352555</v>
      </c>
      <c r="K12" s="161">
        <v>0.0020107910385971034</v>
      </c>
      <c r="L12" s="161">
        <v>0.5420613375542531</v>
      </c>
      <c r="M12" s="161">
        <v>0.17430098853447046</v>
      </c>
      <c r="N12" s="161">
        <v>0.03161050706593535</v>
      </c>
      <c r="O12" s="208">
        <v>6</v>
      </c>
      <c r="P12" s="314" t="s">
        <v>8</v>
      </c>
      <c r="Q12" s="245" t="s">
        <v>4</v>
      </c>
      <c r="R12" s="161">
        <v>0.0006642785679400653</v>
      </c>
      <c r="S12" s="161">
        <v>3.0717843875902476E-05</v>
      </c>
      <c r="T12" s="161">
        <v>0.12753763664227555</v>
      </c>
      <c r="U12" s="245" t="s">
        <v>4</v>
      </c>
      <c r="V12" s="161">
        <v>0.047506329445238984</v>
      </c>
      <c r="W12" s="161">
        <v>0.00010024457753484383</v>
      </c>
      <c r="X12" s="161">
        <v>3.8015243101144556</v>
      </c>
      <c r="Y12" s="161">
        <v>0.46882841304504785</v>
      </c>
      <c r="Z12" s="161">
        <v>8.900582165099916</v>
      </c>
      <c r="AA12" s="161">
        <v>0.0013992683633935565</v>
      </c>
      <c r="AB12" s="161">
        <v>3.987263449938593</v>
      </c>
      <c r="AC12" s="208">
        <v>6</v>
      </c>
      <c r="AD12" s="314" t="s">
        <v>8</v>
      </c>
      <c r="AE12" s="161">
        <v>0.45892293812642715</v>
      </c>
      <c r="AF12" s="161">
        <v>0.46105998989236013</v>
      </c>
      <c r="AG12" s="161">
        <v>0.018537167525206837</v>
      </c>
      <c r="AH12" s="161">
        <v>1.2354374547343479</v>
      </c>
      <c r="AI12" s="161">
        <v>2.629538117105855</v>
      </c>
      <c r="AJ12" s="161">
        <v>1.0613217771329322</v>
      </c>
      <c r="AK12" s="161">
        <v>0.7096685952516416</v>
      </c>
      <c r="AL12" s="161">
        <v>0.03526167826695762</v>
      </c>
      <c r="AM12" s="161">
        <v>0.018196007625939162</v>
      </c>
      <c r="AN12" s="161">
        <v>0.19063756355450287</v>
      </c>
      <c r="AO12" s="208">
        <v>6</v>
      </c>
      <c r="AP12" s="314" t="s">
        <v>8</v>
      </c>
      <c r="AQ12" s="196">
        <v>33.942828348000674</v>
      </c>
      <c r="AR12" s="197">
        <v>57.42102986493038</v>
      </c>
      <c r="AS12" s="197">
        <v>0.011830202117755165</v>
      </c>
      <c r="AT12" s="245" t="s">
        <v>4</v>
      </c>
      <c r="AU12" s="245" t="s">
        <v>4</v>
      </c>
      <c r="AV12" s="197">
        <v>0.9090462853301284</v>
      </c>
      <c r="AW12" s="197">
        <v>-0.06388933032777</v>
      </c>
      <c r="AX12" s="245" t="s">
        <v>4</v>
      </c>
      <c r="AY12" s="197">
        <v>7.7791063882297395</v>
      </c>
      <c r="AZ12" s="160">
        <v>100</v>
      </c>
      <c r="BA12" s="109"/>
      <c r="BB12" s="109"/>
    </row>
    <row r="13" spans="1:54" ht="36.75" customHeight="1">
      <c r="A13" s="199">
        <v>7</v>
      </c>
      <c r="B13" s="314" t="s">
        <v>9</v>
      </c>
      <c r="C13" s="161">
        <v>0.0012819279824551996</v>
      </c>
      <c r="D13" s="161">
        <v>0.001935837862275954</v>
      </c>
      <c r="E13" s="161">
        <v>0.0012918894597635895</v>
      </c>
      <c r="F13" s="161">
        <v>0.08673355188884103</v>
      </c>
      <c r="G13" s="161">
        <v>0.004059395528211711</v>
      </c>
      <c r="H13" s="161">
        <v>0.1883735593213023</v>
      </c>
      <c r="I13" s="161">
        <v>1.4197343427695812</v>
      </c>
      <c r="J13" s="161">
        <v>0.025131115852864545</v>
      </c>
      <c r="K13" s="161">
        <v>0.015290096457550861</v>
      </c>
      <c r="L13" s="161">
        <v>1.1087375763740108</v>
      </c>
      <c r="M13" s="161">
        <v>0.11510697095976911</v>
      </c>
      <c r="N13" s="161">
        <v>0.015165107038248934</v>
      </c>
      <c r="O13" s="199">
        <v>7</v>
      </c>
      <c r="P13" s="314" t="s">
        <v>9</v>
      </c>
      <c r="Q13" s="161">
        <v>0.016258925872191892</v>
      </c>
      <c r="R13" s="161">
        <v>0.09334026104957782</v>
      </c>
      <c r="S13" s="161">
        <v>0.009014180018983948</v>
      </c>
      <c r="T13" s="161">
        <v>0.04963488388344947</v>
      </c>
      <c r="U13" s="161">
        <v>0.009167548902495607</v>
      </c>
      <c r="V13" s="161">
        <v>0.007593842909535717</v>
      </c>
      <c r="W13" s="161">
        <v>0.016963009771512064</v>
      </c>
      <c r="X13" s="161">
        <v>0.01302639799957007</v>
      </c>
      <c r="Y13" s="161">
        <v>0.01305849890764653</v>
      </c>
      <c r="Z13" s="161">
        <v>0.17135309493324669</v>
      </c>
      <c r="AA13" s="161">
        <v>0.03382556016624482</v>
      </c>
      <c r="AB13" s="161">
        <v>0.7242279009745332</v>
      </c>
      <c r="AC13" s="199">
        <v>7</v>
      </c>
      <c r="AD13" s="314" t="s">
        <v>9</v>
      </c>
      <c r="AE13" s="161">
        <v>0.05169201338062839</v>
      </c>
      <c r="AF13" s="161">
        <v>0.039417979326771324</v>
      </c>
      <c r="AG13" s="161">
        <v>0.00043633184808024474</v>
      </c>
      <c r="AH13" s="161">
        <v>0.05074176504374211</v>
      </c>
      <c r="AI13" s="161">
        <v>1.324668545343018</v>
      </c>
      <c r="AJ13" s="161">
        <v>0.8580980674057829</v>
      </c>
      <c r="AK13" s="161">
        <v>0.5084157060386909</v>
      </c>
      <c r="AL13" s="161">
        <v>0.08705120970586933</v>
      </c>
      <c r="AM13" s="161">
        <v>0.08785275147663428</v>
      </c>
      <c r="AN13" s="161">
        <v>0.1524846287056229</v>
      </c>
      <c r="AO13" s="199">
        <v>7</v>
      </c>
      <c r="AP13" s="314" t="s">
        <v>9</v>
      </c>
      <c r="AQ13" s="196">
        <v>7.301164475158704</v>
      </c>
      <c r="AR13" s="197">
        <v>70.55490885864208</v>
      </c>
      <c r="AS13" s="197">
        <v>0.117373278448453</v>
      </c>
      <c r="AT13" s="245" t="s">
        <v>4</v>
      </c>
      <c r="AU13" s="245" t="s">
        <v>4</v>
      </c>
      <c r="AV13" s="197">
        <v>0.4255691428756302</v>
      </c>
      <c r="AW13" s="197">
        <v>0.3137527266513333</v>
      </c>
      <c r="AX13" s="245" t="s">
        <v>4</v>
      </c>
      <c r="AY13" s="197">
        <v>21.287221141341366</v>
      </c>
      <c r="AZ13" s="160">
        <v>100</v>
      </c>
      <c r="BA13" s="109"/>
      <c r="BB13" s="109"/>
    </row>
    <row r="14" spans="1:54" ht="48.75" customHeight="1">
      <c r="A14" s="199">
        <v>8</v>
      </c>
      <c r="B14" s="314" t="s">
        <v>10</v>
      </c>
      <c r="C14" s="161">
        <v>0.015410892891981416</v>
      </c>
      <c r="D14" s="161">
        <v>0.017238496528538493</v>
      </c>
      <c r="E14" s="161">
        <v>0.01294220525982385</v>
      </c>
      <c r="F14" s="161">
        <v>0.07226499426324835</v>
      </c>
      <c r="G14" s="161">
        <v>0.027396852152697968</v>
      </c>
      <c r="H14" s="161">
        <v>0.7883075804681668</v>
      </c>
      <c r="I14" s="161">
        <v>0.00752095464960414</v>
      </c>
      <c r="J14" s="161">
        <v>4.062663280445731</v>
      </c>
      <c r="K14" s="161">
        <v>0.5505737163185564</v>
      </c>
      <c r="L14" s="161">
        <v>0.9901042754646089</v>
      </c>
      <c r="M14" s="161">
        <v>1.4695118321358147</v>
      </c>
      <c r="N14" s="161">
        <v>0.12325159355154594</v>
      </c>
      <c r="O14" s="199">
        <v>8</v>
      </c>
      <c r="P14" s="314" t="s">
        <v>10</v>
      </c>
      <c r="Q14" s="161">
        <v>0.6069521248452613</v>
      </c>
      <c r="R14" s="161">
        <v>0.39228032799074486</v>
      </c>
      <c r="S14" s="161">
        <v>0.23360509003729119</v>
      </c>
      <c r="T14" s="161">
        <v>0.5890434174860569</v>
      </c>
      <c r="U14" s="245" t="s">
        <v>4</v>
      </c>
      <c r="V14" s="161">
        <v>0.014780373390141132</v>
      </c>
      <c r="W14" s="161">
        <v>0.04302181664622579</v>
      </c>
      <c r="X14" s="161">
        <v>37.70780064268742</v>
      </c>
      <c r="Y14" s="161">
        <v>1.4463184024955729</v>
      </c>
      <c r="Z14" s="161">
        <v>2.6772466611880414</v>
      </c>
      <c r="AA14" s="161">
        <v>0.10895183550135447</v>
      </c>
      <c r="AB14" s="161">
        <v>4.600408308152057</v>
      </c>
      <c r="AC14" s="199">
        <v>8</v>
      </c>
      <c r="AD14" s="314" t="s">
        <v>10</v>
      </c>
      <c r="AE14" s="161">
        <v>0.3483737400589135</v>
      </c>
      <c r="AF14" s="161">
        <v>0.36884958191415806</v>
      </c>
      <c r="AG14" s="161">
        <v>0.0008742383176167713</v>
      </c>
      <c r="AH14" s="161">
        <v>0.46672282813554455</v>
      </c>
      <c r="AI14" s="161">
        <v>0.8678243234106643</v>
      </c>
      <c r="AJ14" s="161">
        <v>0.8220650625653574</v>
      </c>
      <c r="AK14" s="161">
        <v>0.09205851345947161</v>
      </c>
      <c r="AL14" s="161">
        <v>0.4351864349279544</v>
      </c>
      <c r="AM14" s="161">
        <v>0.7572768412265461</v>
      </c>
      <c r="AN14" s="161">
        <v>0.31884036322573334</v>
      </c>
      <c r="AO14" s="199">
        <v>8</v>
      </c>
      <c r="AP14" s="314" t="s">
        <v>10</v>
      </c>
      <c r="AQ14" s="196">
        <v>61.03566760179243</v>
      </c>
      <c r="AR14" s="197">
        <v>35.81798904042999</v>
      </c>
      <c r="AS14" s="197">
        <v>0.0068870613503663625</v>
      </c>
      <c r="AT14" s="245" t="s">
        <v>4</v>
      </c>
      <c r="AU14" s="245" t="s">
        <v>4</v>
      </c>
      <c r="AV14" s="197">
        <v>0.4400205113075784</v>
      </c>
      <c r="AW14" s="197">
        <v>0.39554628584400253</v>
      </c>
      <c r="AX14" s="245" t="s">
        <v>4</v>
      </c>
      <c r="AY14" s="197">
        <v>2.3038027514792554</v>
      </c>
      <c r="AZ14" s="160">
        <v>100</v>
      </c>
      <c r="BA14" s="109"/>
      <c r="BB14" s="109"/>
    </row>
    <row r="15" spans="1:54" ht="24.75" customHeight="1">
      <c r="A15" s="199">
        <v>9</v>
      </c>
      <c r="B15" s="314" t="s">
        <v>11</v>
      </c>
      <c r="C15" s="161">
        <v>0.14784402915018746</v>
      </c>
      <c r="D15" s="161">
        <v>0.3657196452031078</v>
      </c>
      <c r="E15" s="161">
        <v>0.11493736510671569</v>
      </c>
      <c r="F15" s="161">
        <v>1.0696203961280246</v>
      </c>
      <c r="G15" s="161">
        <v>0.1562906006547265</v>
      </c>
      <c r="H15" s="161">
        <v>2.9963593566829148</v>
      </c>
      <c r="I15" s="161">
        <v>0.23913266426854418</v>
      </c>
      <c r="J15" s="161">
        <v>1.4608570515558963</v>
      </c>
      <c r="K15" s="161">
        <v>1.2815682520544687</v>
      </c>
      <c r="L15" s="161">
        <v>5.323631418068999</v>
      </c>
      <c r="M15" s="161">
        <v>1.755459501879356</v>
      </c>
      <c r="N15" s="161">
        <v>0.6080971829771057</v>
      </c>
      <c r="O15" s="199">
        <v>9</v>
      </c>
      <c r="P15" s="314" t="s">
        <v>11</v>
      </c>
      <c r="Q15" s="161">
        <v>0.740183970272827</v>
      </c>
      <c r="R15" s="161">
        <v>1.9072965966449578</v>
      </c>
      <c r="S15" s="161">
        <v>0.12878468574963312</v>
      </c>
      <c r="T15" s="161">
        <v>4.408388625939423</v>
      </c>
      <c r="U15" s="161">
        <v>6.622574625609894</v>
      </c>
      <c r="V15" s="161">
        <v>0.4804353504726252</v>
      </c>
      <c r="W15" s="161">
        <v>0.6070650447599494</v>
      </c>
      <c r="X15" s="161">
        <v>2.9089556379971024</v>
      </c>
      <c r="Y15" s="161">
        <v>1.4601782841294395</v>
      </c>
      <c r="Z15" s="161">
        <v>15.266135087347529</v>
      </c>
      <c r="AA15" s="161">
        <v>0.30898268214251395</v>
      </c>
      <c r="AB15" s="161">
        <v>4.891215329860157</v>
      </c>
      <c r="AC15" s="199">
        <v>9</v>
      </c>
      <c r="AD15" s="314" t="s">
        <v>11</v>
      </c>
      <c r="AE15" s="161">
        <v>0.27027845285628155</v>
      </c>
      <c r="AF15" s="161">
        <v>0.6866471179874717</v>
      </c>
      <c r="AG15" s="161">
        <v>0.6771890677539802</v>
      </c>
      <c r="AH15" s="161">
        <v>0.3344010892936921</v>
      </c>
      <c r="AI15" s="161">
        <v>3.934384724627428</v>
      </c>
      <c r="AJ15" s="161">
        <v>8.065169335320203</v>
      </c>
      <c r="AK15" s="161">
        <v>1.6257711122279688</v>
      </c>
      <c r="AL15" s="161">
        <v>2.72924357386722</v>
      </c>
      <c r="AM15" s="161">
        <v>2.278400185547795</v>
      </c>
      <c r="AN15" s="161">
        <v>0.36041159939764406</v>
      </c>
      <c r="AO15" s="199">
        <v>9</v>
      </c>
      <c r="AP15" s="314" t="s">
        <v>11</v>
      </c>
      <c r="AQ15" s="196">
        <v>76.21160964353578</v>
      </c>
      <c r="AR15" s="197">
        <v>16.92334731002779</v>
      </c>
      <c r="AS15" s="197">
        <v>0.03107084867154501</v>
      </c>
      <c r="AT15" s="245" t="s">
        <v>4</v>
      </c>
      <c r="AU15" s="245" t="s">
        <v>4</v>
      </c>
      <c r="AV15" s="245">
        <v>6.835889396745549</v>
      </c>
      <c r="AW15" s="197">
        <v>-0.13995234299997306</v>
      </c>
      <c r="AX15" s="245" t="s">
        <v>4</v>
      </c>
      <c r="AY15" s="197">
        <v>0.13792682719714652</v>
      </c>
      <c r="AZ15" s="160">
        <v>100</v>
      </c>
      <c r="BA15" s="109"/>
      <c r="BB15" s="109"/>
    </row>
    <row r="16" spans="1:54" ht="36" customHeight="1">
      <c r="A16" s="199">
        <v>10</v>
      </c>
      <c r="B16" s="316" t="s">
        <v>345</v>
      </c>
      <c r="C16" s="161">
        <v>3.0622238771235284</v>
      </c>
      <c r="D16" s="161">
        <v>0.33405418532763587</v>
      </c>
      <c r="E16" s="161">
        <v>0.09135587355900002</v>
      </c>
      <c r="F16" s="161">
        <v>0.5938852546394706</v>
      </c>
      <c r="G16" s="161">
        <v>0.1633503812470675</v>
      </c>
      <c r="H16" s="161">
        <v>0.18470502354155297</v>
      </c>
      <c r="I16" s="161">
        <v>0.10477549393125851</v>
      </c>
      <c r="J16" s="161">
        <v>0.07823228304197714</v>
      </c>
      <c r="K16" s="161">
        <v>0.07499760650561182</v>
      </c>
      <c r="L16" s="161">
        <v>0.9697243469546104</v>
      </c>
      <c r="M16" s="161">
        <v>0.14398685906983597</v>
      </c>
      <c r="N16" s="161">
        <v>0.11817181411538684</v>
      </c>
      <c r="O16" s="199">
        <v>10</v>
      </c>
      <c r="P16" s="316" t="s">
        <v>345</v>
      </c>
      <c r="Q16" s="161">
        <v>0.3181431063351821</v>
      </c>
      <c r="R16" s="161">
        <v>0.21327061136903222</v>
      </c>
      <c r="S16" s="161">
        <v>0.0013543868742660486</v>
      </c>
      <c r="T16" s="161">
        <v>1.4096114260678494</v>
      </c>
      <c r="U16" s="161">
        <v>0.10457444895819014</v>
      </c>
      <c r="V16" s="161">
        <v>0.4941901376931904</v>
      </c>
      <c r="W16" s="161">
        <v>0.14540584174807294</v>
      </c>
      <c r="X16" s="161">
        <v>8.740875839870867</v>
      </c>
      <c r="Y16" s="161">
        <v>1.0024493061945248</v>
      </c>
      <c r="Z16" s="161">
        <v>9.42185009262686</v>
      </c>
      <c r="AA16" s="161">
        <v>0.3683739024232411</v>
      </c>
      <c r="AB16" s="161">
        <v>0.022276796248450793</v>
      </c>
      <c r="AC16" s="199">
        <v>10</v>
      </c>
      <c r="AD16" s="316" t="s">
        <v>345</v>
      </c>
      <c r="AE16" s="161">
        <v>7.438543249551984</v>
      </c>
      <c r="AF16" s="161">
        <v>1.0618377369968595</v>
      </c>
      <c r="AG16" s="161">
        <v>0.02557008181098797</v>
      </c>
      <c r="AH16" s="161">
        <v>0.785815437083679</v>
      </c>
      <c r="AI16" s="161">
        <v>0.8452458785903603</v>
      </c>
      <c r="AJ16" s="161">
        <v>0.029356882206227234</v>
      </c>
      <c r="AK16" s="161">
        <v>0.5772424093488231</v>
      </c>
      <c r="AL16" s="161">
        <v>0.004571153656665136</v>
      </c>
      <c r="AM16" s="161">
        <v>0.13921596171006825</v>
      </c>
      <c r="AN16" s="161">
        <v>0.09342782071749788</v>
      </c>
      <c r="AO16" s="199">
        <v>10</v>
      </c>
      <c r="AP16" s="316" t="s">
        <v>345</v>
      </c>
      <c r="AQ16" s="196">
        <v>39.16266550713981</v>
      </c>
      <c r="AR16" s="197">
        <v>40.90899492520236</v>
      </c>
      <c r="AS16" s="197">
        <v>0.10191504188551254</v>
      </c>
      <c r="AT16" s="245" t="s">
        <v>4</v>
      </c>
      <c r="AU16" s="245" t="s">
        <v>4</v>
      </c>
      <c r="AV16" s="197">
        <v>11.47246664057578</v>
      </c>
      <c r="AW16" s="197">
        <v>1.546369088754132</v>
      </c>
      <c r="AX16" s="245" t="s">
        <v>4</v>
      </c>
      <c r="AY16" s="197">
        <v>6.807533135956886</v>
      </c>
      <c r="AZ16" s="160">
        <v>100</v>
      </c>
      <c r="BA16" s="109"/>
      <c r="BB16" s="109"/>
    </row>
    <row r="17" spans="1:54" ht="24" customHeight="1">
      <c r="A17" s="199">
        <v>11</v>
      </c>
      <c r="B17" s="316" t="s">
        <v>346</v>
      </c>
      <c r="C17" s="161">
        <v>0.18217530513487218</v>
      </c>
      <c r="D17" s="161">
        <v>0.006638979262191857</v>
      </c>
      <c r="E17" s="161">
        <v>0.00498436926821051</v>
      </c>
      <c r="F17" s="161">
        <v>0.007178648928867137</v>
      </c>
      <c r="G17" s="161">
        <v>0.0013738564985295626</v>
      </c>
      <c r="H17" s="161">
        <v>1.1653305720707048</v>
      </c>
      <c r="I17" s="161">
        <v>0.04076568353604786</v>
      </c>
      <c r="J17" s="161">
        <v>0.0016574512398903436</v>
      </c>
      <c r="K17" s="161">
        <v>0.003046548957871658</v>
      </c>
      <c r="L17" s="161">
        <v>0.053191155760561784</v>
      </c>
      <c r="M17" s="161">
        <v>10.26203665140917</v>
      </c>
      <c r="N17" s="161">
        <v>0.014009444251913538</v>
      </c>
      <c r="O17" s="199">
        <v>11</v>
      </c>
      <c r="P17" s="316" t="s">
        <v>346</v>
      </c>
      <c r="Q17" s="245" t="s">
        <v>4</v>
      </c>
      <c r="R17" s="161">
        <v>0.17933078414028922</v>
      </c>
      <c r="S17" s="161">
        <v>0.0011000504730130413</v>
      </c>
      <c r="T17" s="161">
        <v>1.4303678582405497</v>
      </c>
      <c r="U17" s="245" t="s">
        <v>4</v>
      </c>
      <c r="V17" s="161">
        <v>0.003906476356765643</v>
      </c>
      <c r="W17" s="161">
        <v>0.0013807321115236902</v>
      </c>
      <c r="X17" s="161">
        <v>43.47933735798272</v>
      </c>
      <c r="Y17" s="161">
        <v>1.6466482027038851</v>
      </c>
      <c r="Z17" s="161">
        <v>8.637631046131332</v>
      </c>
      <c r="AA17" s="161">
        <v>0.0005506574333317509</v>
      </c>
      <c r="AB17" s="161">
        <v>0.9022562222875704</v>
      </c>
      <c r="AC17" s="199">
        <v>11</v>
      </c>
      <c r="AD17" s="316" t="s">
        <v>346</v>
      </c>
      <c r="AE17" s="161">
        <v>2.3751274190360423</v>
      </c>
      <c r="AF17" s="161">
        <v>0.7875406736398034</v>
      </c>
      <c r="AG17" s="161">
        <v>0.0011223039958391254</v>
      </c>
      <c r="AH17" s="161">
        <v>2.0934655303978547</v>
      </c>
      <c r="AI17" s="161">
        <v>0.06694337697534396</v>
      </c>
      <c r="AJ17" s="161">
        <v>0.07719211938941409</v>
      </c>
      <c r="AK17" s="161">
        <v>0.01159711999222868</v>
      </c>
      <c r="AL17" s="161">
        <v>0.025244459401619925</v>
      </c>
      <c r="AM17" s="161">
        <v>0.05744057434575973</v>
      </c>
      <c r="AN17" s="161">
        <v>0.09874226669398287</v>
      </c>
      <c r="AO17" s="199">
        <v>11</v>
      </c>
      <c r="AP17" s="316" t="s">
        <v>346</v>
      </c>
      <c r="AQ17" s="196">
        <v>73.61931389804774</v>
      </c>
      <c r="AR17" s="197">
        <v>16.63723366868303</v>
      </c>
      <c r="AS17" s="197">
        <v>0.04446575526862531</v>
      </c>
      <c r="AT17" s="245" t="s">
        <v>4</v>
      </c>
      <c r="AU17" s="245" t="s">
        <v>4</v>
      </c>
      <c r="AV17" s="197">
        <v>2.914292894044168</v>
      </c>
      <c r="AW17" s="197">
        <v>-1.2040084002569664</v>
      </c>
      <c r="AX17" s="245" t="s">
        <v>4</v>
      </c>
      <c r="AY17" s="197">
        <v>7.988597551734859</v>
      </c>
      <c r="AZ17" s="160">
        <v>100</v>
      </c>
      <c r="BA17" s="109"/>
      <c r="BB17" s="109"/>
    </row>
    <row r="18" spans="1:54" ht="12">
      <c r="A18" s="199">
        <v>12</v>
      </c>
      <c r="B18" s="316" t="s">
        <v>12</v>
      </c>
      <c r="C18" s="161">
        <v>0.002331721943854075</v>
      </c>
      <c r="D18" s="161">
        <v>0.0013268027692904616</v>
      </c>
      <c r="E18" s="161">
        <v>0.0009195030214112353</v>
      </c>
      <c r="F18" s="161">
        <v>0.007130834441071665</v>
      </c>
      <c r="G18" s="161">
        <v>0.0029399660313106013</v>
      </c>
      <c r="H18" s="161">
        <v>0.09740750636045277</v>
      </c>
      <c r="I18" s="161">
        <v>0.0026717009912042124</v>
      </c>
      <c r="J18" s="161">
        <v>0.0022422557064609963</v>
      </c>
      <c r="K18" s="161">
        <v>0.0028611883920684686</v>
      </c>
      <c r="L18" s="161">
        <v>0.05672886937542102</v>
      </c>
      <c r="M18" s="161">
        <v>0.3057812587556642</v>
      </c>
      <c r="N18" s="161">
        <v>40.413913609868686</v>
      </c>
      <c r="O18" s="199">
        <v>12</v>
      </c>
      <c r="P18" s="316" t="s">
        <v>12</v>
      </c>
      <c r="Q18" s="245" t="s">
        <v>4</v>
      </c>
      <c r="R18" s="161">
        <v>0.12530825734325685</v>
      </c>
      <c r="S18" s="161">
        <v>0.007649063931562875</v>
      </c>
      <c r="T18" s="161">
        <v>0.23787287994771786</v>
      </c>
      <c r="U18" s="245" t="s">
        <v>4</v>
      </c>
      <c r="V18" s="161">
        <v>0.0030885267407225396</v>
      </c>
      <c r="W18" s="161">
        <v>0.020580870361540785</v>
      </c>
      <c r="X18" s="161">
        <v>10.837677099122011</v>
      </c>
      <c r="Y18" s="161">
        <v>0.05180481710590387</v>
      </c>
      <c r="Z18" s="161">
        <v>0.02007332524962853</v>
      </c>
      <c r="AA18" s="161">
        <v>0.04236044483785478</v>
      </c>
      <c r="AB18" s="161">
        <v>0.00984165952270357</v>
      </c>
      <c r="AC18" s="199">
        <v>12</v>
      </c>
      <c r="AD18" s="316" t="s">
        <v>12</v>
      </c>
      <c r="AE18" s="161">
        <v>0.009628712822603623</v>
      </c>
      <c r="AF18" s="161">
        <v>0.7129703661748757</v>
      </c>
      <c r="AG18" s="245" t="s">
        <v>4</v>
      </c>
      <c r="AH18" s="161">
        <v>0.11510221482248073</v>
      </c>
      <c r="AI18" s="161">
        <v>0.3103138031700176</v>
      </c>
      <c r="AJ18" s="161">
        <v>0.004577205321382888</v>
      </c>
      <c r="AK18" s="161">
        <v>0.00519569899643417</v>
      </c>
      <c r="AL18" s="161">
        <v>0.0031384331906369953</v>
      </c>
      <c r="AM18" s="161">
        <v>0.007197610746321461</v>
      </c>
      <c r="AN18" s="245" t="s">
        <v>4</v>
      </c>
      <c r="AO18" s="199">
        <v>12</v>
      </c>
      <c r="AP18" s="316" t="s">
        <v>12</v>
      </c>
      <c r="AQ18" s="196">
        <v>53.42063620706455</v>
      </c>
      <c r="AR18" s="197">
        <v>0.008939924393340362</v>
      </c>
      <c r="AS18" s="245" t="s">
        <v>4</v>
      </c>
      <c r="AT18" s="245" t="s">
        <v>4</v>
      </c>
      <c r="AU18" s="245" t="s">
        <v>4</v>
      </c>
      <c r="AV18" s="197">
        <v>0.9396355836526463</v>
      </c>
      <c r="AW18" s="197">
        <v>-4.108003075746569</v>
      </c>
      <c r="AX18" s="245" t="s">
        <v>4</v>
      </c>
      <c r="AY18" s="197">
        <v>49.73871543581054</v>
      </c>
      <c r="AZ18" s="160">
        <v>100</v>
      </c>
      <c r="BA18" s="109"/>
      <c r="BB18" s="109"/>
    </row>
    <row r="19" spans="1:54" ht="24">
      <c r="A19" s="199">
        <v>13</v>
      </c>
      <c r="B19" s="316" t="s">
        <v>13</v>
      </c>
      <c r="C19" s="161">
        <v>10.512995309501466</v>
      </c>
      <c r="D19" s="161">
        <v>0.45985128724581437</v>
      </c>
      <c r="E19" s="161">
        <v>0.15664270858250223</v>
      </c>
      <c r="F19" s="161">
        <v>0.42008623489980906</v>
      </c>
      <c r="G19" s="161">
        <v>0.023225653750676496</v>
      </c>
      <c r="H19" s="161">
        <v>1.145602816341227</v>
      </c>
      <c r="I19" s="161">
        <v>0.2586682494524913</v>
      </c>
      <c r="J19" s="161">
        <v>0.09519597954869766</v>
      </c>
      <c r="K19" s="161">
        <v>0.16807591337184713</v>
      </c>
      <c r="L19" s="161">
        <v>1.3786119992296875</v>
      </c>
      <c r="M19" s="161">
        <v>4.033838633858118</v>
      </c>
      <c r="N19" s="161">
        <v>0.44295095161536924</v>
      </c>
      <c r="O19" s="199">
        <v>13</v>
      </c>
      <c r="P19" s="316" t="s">
        <v>13</v>
      </c>
      <c r="Q19" s="161">
        <v>3.8420407100662364</v>
      </c>
      <c r="R19" s="161">
        <v>2.2828718311271885</v>
      </c>
      <c r="S19" s="161">
        <v>0.013755060199000971</v>
      </c>
      <c r="T19" s="161">
        <v>5.242974159565099</v>
      </c>
      <c r="U19" s="161">
        <v>0.48354908108852135</v>
      </c>
      <c r="V19" s="161">
        <v>0.24916460726137818</v>
      </c>
      <c r="W19" s="161">
        <v>0.4626482109597538</v>
      </c>
      <c r="X19" s="161">
        <v>16.133309636816143</v>
      </c>
      <c r="Y19" s="161">
        <v>0.17543099422990066</v>
      </c>
      <c r="Z19" s="161">
        <v>1.7890113061332182</v>
      </c>
      <c r="AA19" s="161">
        <v>0.026256459201612164</v>
      </c>
      <c r="AB19" s="161">
        <v>0.28489414520514417</v>
      </c>
      <c r="AC19" s="199">
        <v>13</v>
      </c>
      <c r="AD19" s="316" t="s">
        <v>13</v>
      </c>
      <c r="AE19" s="161">
        <v>0.539425970987946</v>
      </c>
      <c r="AF19" s="161">
        <v>0.8296876150618865</v>
      </c>
      <c r="AG19" s="161">
        <v>0.007905436278054572</v>
      </c>
      <c r="AH19" s="161">
        <v>0.392679916373927</v>
      </c>
      <c r="AI19" s="161">
        <v>0.004776648701528932</v>
      </c>
      <c r="AJ19" s="161">
        <v>0.046605965426995466</v>
      </c>
      <c r="AK19" s="161">
        <v>0.059845683651335135</v>
      </c>
      <c r="AL19" s="161">
        <v>0.0529297967660466</v>
      </c>
      <c r="AM19" s="161">
        <v>0.6430266970060203</v>
      </c>
      <c r="AN19" s="161">
        <v>0.7532212834864824</v>
      </c>
      <c r="AO19" s="199">
        <v>13</v>
      </c>
      <c r="AP19" s="316" t="s">
        <v>13</v>
      </c>
      <c r="AQ19" s="196">
        <v>53.41175695299113</v>
      </c>
      <c r="AR19" s="197">
        <v>27.055296399132533</v>
      </c>
      <c r="AS19" s="197">
        <v>0.0005456052063842099</v>
      </c>
      <c r="AT19" s="245" t="s">
        <v>4</v>
      </c>
      <c r="AU19" s="245" t="s">
        <v>4</v>
      </c>
      <c r="AV19" s="197">
        <v>1.3468696669432212</v>
      </c>
      <c r="AW19" s="197">
        <v>12.949039010740526</v>
      </c>
      <c r="AX19" s="245" t="s">
        <v>4</v>
      </c>
      <c r="AY19" s="197">
        <v>5.236416452779604</v>
      </c>
      <c r="AZ19" s="160">
        <v>100</v>
      </c>
      <c r="BA19" s="109"/>
      <c r="BB19" s="109"/>
    </row>
    <row r="20" spans="1:54" ht="60.75" customHeight="1">
      <c r="A20" s="199">
        <v>14</v>
      </c>
      <c r="B20" s="316" t="s">
        <v>206</v>
      </c>
      <c r="C20" s="161">
        <v>10.30183930816971</v>
      </c>
      <c r="D20" s="161">
        <v>0.07714025796875533</v>
      </c>
      <c r="E20" s="161">
        <v>0.06499627729055102</v>
      </c>
      <c r="F20" s="161">
        <v>0.09094037379643499</v>
      </c>
      <c r="G20" s="161">
        <v>0.11557680095084534</v>
      </c>
      <c r="H20" s="161">
        <v>0.42089156976959746</v>
      </c>
      <c r="I20" s="161">
        <v>0.041891374130147534</v>
      </c>
      <c r="J20" s="161">
        <v>0.02602963821472322</v>
      </c>
      <c r="K20" s="161">
        <v>0.052194422113549944</v>
      </c>
      <c r="L20" s="161">
        <v>0.6918891326314971</v>
      </c>
      <c r="M20" s="161">
        <v>0.718730522962483</v>
      </c>
      <c r="N20" s="161">
        <v>0.0958403069062842</v>
      </c>
      <c r="O20" s="199">
        <v>14</v>
      </c>
      <c r="P20" s="316" t="s">
        <v>206</v>
      </c>
      <c r="Q20" s="161">
        <v>0.19163555409406438</v>
      </c>
      <c r="R20" s="161">
        <v>0.4705260664982288</v>
      </c>
      <c r="S20" s="161">
        <v>0.0042022391885369135</v>
      </c>
      <c r="T20" s="161">
        <v>5.614542519775276</v>
      </c>
      <c r="U20" s="161">
        <v>0.3202745696037187</v>
      </c>
      <c r="V20" s="161">
        <v>0.10149943701756191</v>
      </c>
      <c r="W20" s="161">
        <v>0.038444915584926145</v>
      </c>
      <c r="X20" s="161">
        <v>6.201597140336699</v>
      </c>
      <c r="Y20" s="161">
        <v>0.8919652424658083</v>
      </c>
      <c r="Z20" s="161">
        <v>5.6310850047129835</v>
      </c>
      <c r="AA20" s="161">
        <v>0.07549351999257634</v>
      </c>
      <c r="AB20" s="161">
        <v>1.1730468675493437</v>
      </c>
      <c r="AC20" s="199">
        <v>14</v>
      </c>
      <c r="AD20" s="316" t="s">
        <v>206</v>
      </c>
      <c r="AE20" s="161">
        <v>5.719447115127498</v>
      </c>
      <c r="AF20" s="161">
        <v>7.31569543611602</v>
      </c>
      <c r="AG20" s="161">
        <v>0.04644519299346098</v>
      </c>
      <c r="AH20" s="161">
        <v>0.884946622888027</v>
      </c>
      <c r="AI20" s="161">
        <v>0.7197058740515963</v>
      </c>
      <c r="AJ20" s="161">
        <v>0.4075623476200522</v>
      </c>
      <c r="AK20" s="161">
        <v>0.18212833684954752</v>
      </c>
      <c r="AL20" s="161">
        <v>0.24038844463411937</v>
      </c>
      <c r="AM20" s="161">
        <v>0.7027823461379753</v>
      </c>
      <c r="AN20" s="161">
        <v>0.2649294676349076</v>
      </c>
      <c r="AO20" s="199">
        <v>14</v>
      </c>
      <c r="AP20" s="316" t="s">
        <v>206</v>
      </c>
      <c r="AQ20" s="196">
        <v>49.896304245777515</v>
      </c>
      <c r="AR20" s="197">
        <v>39.08131421499028</v>
      </c>
      <c r="AS20" s="245" t="s">
        <v>4</v>
      </c>
      <c r="AT20" s="245" t="s">
        <v>4</v>
      </c>
      <c r="AU20" s="245" t="s">
        <v>4</v>
      </c>
      <c r="AV20" s="197">
        <v>0.09348400675358938</v>
      </c>
      <c r="AW20" s="197">
        <v>-0.05902461137179849</v>
      </c>
      <c r="AX20" s="245" t="s">
        <v>4</v>
      </c>
      <c r="AY20" s="197">
        <v>10.987851228030914</v>
      </c>
      <c r="AZ20" s="160">
        <v>100</v>
      </c>
      <c r="BA20" s="109"/>
      <c r="BB20" s="109"/>
    </row>
    <row r="21" spans="1:54" ht="24">
      <c r="A21" s="199">
        <v>15</v>
      </c>
      <c r="B21" s="316" t="s">
        <v>14</v>
      </c>
      <c r="C21" s="161">
        <v>0.006565990752120078</v>
      </c>
      <c r="D21" s="161">
        <v>0.006610196347621005</v>
      </c>
      <c r="E21" s="161">
        <v>0.0016542532735191338</v>
      </c>
      <c r="F21" s="245" t="s">
        <v>4</v>
      </c>
      <c r="G21" s="161">
        <v>0.013131842134279755</v>
      </c>
      <c r="H21" s="161">
        <v>1.062423547639448</v>
      </c>
      <c r="I21" s="161">
        <v>8.707931165557838</v>
      </c>
      <c r="J21" s="245" t="s">
        <v>4</v>
      </c>
      <c r="K21" s="161">
        <v>0.13567306209743693</v>
      </c>
      <c r="L21" s="245" t="s">
        <v>4</v>
      </c>
      <c r="M21" s="161">
        <v>0.6690239380321238</v>
      </c>
      <c r="N21" s="245" t="s">
        <v>4</v>
      </c>
      <c r="O21" s="199">
        <v>15</v>
      </c>
      <c r="P21" s="316" t="s">
        <v>14</v>
      </c>
      <c r="Q21" s="161">
        <v>0.11834193151940328</v>
      </c>
      <c r="R21" s="161">
        <v>0.1333683875905928</v>
      </c>
      <c r="S21" s="161">
        <v>2.610982036087308</v>
      </c>
      <c r="T21" s="161">
        <v>0.07626844714094641</v>
      </c>
      <c r="U21" s="161">
        <v>0.2004654370733908</v>
      </c>
      <c r="V21" s="161">
        <v>0.03500586046917488</v>
      </c>
      <c r="W21" s="161">
        <v>0.013197561854288324</v>
      </c>
      <c r="X21" s="161">
        <v>2.515153881998659</v>
      </c>
      <c r="Y21" s="161">
        <v>0.8536083959118266</v>
      </c>
      <c r="Z21" s="161">
        <v>1.9353489800170047</v>
      </c>
      <c r="AA21" s="161">
        <v>0.0937541853129809</v>
      </c>
      <c r="AB21" s="161">
        <v>2.0962285322089054</v>
      </c>
      <c r="AC21" s="199">
        <v>15</v>
      </c>
      <c r="AD21" s="316" t="s">
        <v>14</v>
      </c>
      <c r="AE21" s="161">
        <v>1.5524839415693472</v>
      </c>
      <c r="AF21" s="161">
        <v>1.0182183320919465</v>
      </c>
      <c r="AG21" s="161">
        <v>0.02514236199990108</v>
      </c>
      <c r="AH21" s="161">
        <v>0.7270552110325228</v>
      </c>
      <c r="AI21" s="161">
        <v>0.20407383522835632</v>
      </c>
      <c r="AJ21" s="161">
        <v>0.7921807927940767</v>
      </c>
      <c r="AK21" s="161">
        <v>0.0808278893963147</v>
      </c>
      <c r="AL21" s="161">
        <v>0.7245440845995922</v>
      </c>
      <c r="AM21" s="161">
        <v>1.5069432307357733</v>
      </c>
      <c r="AN21" s="161">
        <v>3.077947698851195</v>
      </c>
      <c r="AO21" s="199">
        <v>15</v>
      </c>
      <c r="AP21" s="316" t="s">
        <v>14</v>
      </c>
      <c r="AQ21" s="196">
        <v>30.99415501131789</v>
      </c>
      <c r="AR21" s="197">
        <v>39.83761362552477</v>
      </c>
      <c r="AS21" s="197">
        <v>0.10937884492228363</v>
      </c>
      <c r="AT21" s="245" t="s">
        <v>4</v>
      </c>
      <c r="AU21" s="245" t="s">
        <v>4</v>
      </c>
      <c r="AV21" s="197">
        <v>2.309883251003004</v>
      </c>
      <c r="AW21" s="197">
        <v>-1.9355537061627408</v>
      </c>
      <c r="AX21" s="197">
        <v>23.637044342684383</v>
      </c>
      <c r="AY21" s="197">
        <v>5.047434579832644</v>
      </c>
      <c r="AZ21" s="160">
        <v>100</v>
      </c>
      <c r="BA21" s="109"/>
      <c r="BB21" s="109"/>
    </row>
    <row r="22" spans="1:54" ht="24">
      <c r="A22" s="199">
        <v>16</v>
      </c>
      <c r="B22" s="316" t="s">
        <v>15</v>
      </c>
      <c r="C22" s="161">
        <v>0.24314762328526618</v>
      </c>
      <c r="D22" s="161">
        <v>0.1889309841398169</v>
      </c>
      <c r="E22" s="161">
        <v>0.13224221769419167</v>
      </c>
      <c r="F22" s="161">
        <v>0.11731356912022527</v>
      </c>
      <c r="G22" s="161">
        <v>0.03618229802903031</v>
      </c>
      <c r="H22" s="161">
        <v>2.0136484514242357</v>
      </c>
      <c r="I22" s="161">
        <v>0.26557901748967966</v>
      </c>
      <c r="J22" s="161">
        <v>0.06402166385784201</v>
      </c>
      <c r="K22" s="161">
        <v>0.06272904876672676</v>
      </c>
      <c r="L22" s="161">
        <v>0.6474105449512427</v>
      </c>
      <c r="M22" s="161">
        <v>2.253710422599047</v>
      </c>
      <c r="N22" s="161">
        <v>0.3366430625137882</v>
      </c>
      <c r="O22" s="199">
        <v>16</v>
      </c>
      <c r="P22" s="316" t="s">
        <v>15</v>
      </c>
      <c r="Q22" s="161">
        <v>0.355535677601935</v>
      </c>
      <c r="R22" s="161">
        <v>0.49799385646444605</v>
      </c>
      <c r="S22" s="161">
        <v>0.006091393164926479</v>
      </c>
      <c r="T22" s="161">
        <v>1.3888850828972898</v>
      </c>
      <c r="U22" s="161">
        <v>0.22292821252700287</v>
      </c>
      <c r="V22" s="161">
        <v>0.4399436121802989</v>
      </c>
      <c r="W22" s="161">
        <v>1.2038701760908996</v>
      </c>
      <c r="X22" s="161">
        <v>6.493703924504024</v>
      </c>
      <c r="Y22" s="161">
        <v>0.7115384070623868</v>
      </c>
      <c r="Z22" s="161">
        <v>0.9069901049927107</v>
      </c>
      <c r="AA22" s="161">
        <v>0.08169617628041782</v>
      </c>
      <c r="AB22" s="161">
        <v>0.7295442433144578</v>
      </c>
      <c r="AC22" s="199">
        <v>16</v>
      </c>
      <c r="AD22" s="316" t="s">
        <v>15</v>
      </c>
      <c r="AE22" s="161">
        <v>0.27685163305842525</v>
      </c>
      <c r="AF22" s="161">
        <v>0.9401005429391701</v>
      </c>
      <c r="AG22" s="161">
        <v>0.03743929181840144</v>
      </c>
      <c r="AH22" s="161">
        <v>1.588590270101697</v>
      </c>
      <c r="AI22" s="161">
        <v>2.238505720087764</v>
      </c>
      <c r="AJ22" s="161">
        <v>1.4855091709728234</v>
      </c>
      <c r="AK22" s="161">
        <v>1.9207854030208453</v>
      </c>
      <c r="AL22" s="161">
        <v>0.18885471400201395</v>
      </c>
      <c r="AM22" s="161">
        <v>0.43432737733227955</v>
      </c>
      <c r="AN22" s="161">
        <v>0.19806461267810965</v>
      </c>
      <c r="AO22" s="199">
        <v>16</v>
      </c>
      <c r="AP22" s="316" t="s">
        <v>15</v>
      </c>
      <c r="AQ22" s="196">
        <v>28.709308506963417</v>
      </c>
      <c r="AR22" s="197">
        <v>13.275813941927225</v>
      </c>
      <c r="AS22" s="245" t="s">
        <v>4</v>
      </c>
      <c r="AT22" s="245" t="s">
        <v>4</v>
      </c>
      <c r="AU22" s="197">
        <v>0.05972613379638433</v>
      </c>
      <c r="AV22" s="197">
        <v>57.9448855885177</v>
      </c>
      <c r="AW22" s="197">
        <v>0.0004851808176041806</v>
      </c>
      <c r="AX22" s="245" t="s">
        <v>4</v>
      </c>
      <c r="AY22" s="197">
        <v>0.009739844471282361</v>
      </c>
      <c r="AZ22" s="160">
        <v>100</v>
      </c>
      <c r="BA22" s="109"/>
      <c r="BB22" s="109"/>
    </row>
    <row r="23" spans="1:54" ht="24.75" customHeight="1">
      <c r="A23" s="199">
        <v>17</v>
      </c>
      <c r="B23" s="316" t="s">
        <v>16</v>
      </c>
      <c r="C23" s="161">
        <v>0.05030118209945387</v>
      </c>
      <c r="D23" s="161">
        <v>0.45575851759876823</v>
      </c>
      <c r="E23" s="161">
        <v>0.318635789855136</v>
      </c>
      <c r="F23" s="245" t="s">
        <v>4</v>
      </c>
      <c r="G23" s="161">
        <v>0.00958107585754031</v>
      </c>
      <c r="H23" s="161">
        <v>3.1054037089626307</v>
      </c>
      <c r="I23" s="161">
        <v>1.0731161864830296</v>
      </c>
      <c r="J23" s="161">
        <v>0.9006250702301553</v>
      </c>
      <c r="K23" s="161">
        <v>0.6856725064618899</v>
      </c>
      <c r="L23" s="161">
        <v>2.7603703126407635</v>
      </c>
      <c r="M23" s="245" t="s">
        <v>4</v>
      </c>
      <c r="N23" s="161">
        <v>0.4549747044573029</v>
      </c>
      <c r="O23" s="199">
        <v>17</v>
      </c>
      <c r="P23" s="316" t="s">
        <v>16</v>
      </c>
      <c r="Q23" s="245" t="s">
        <v>4</v>
      </c>
      <c r="R23" s="161">
        <v>3.1106152905333975</v>
      </c>
      <c r="S23" s="161">
        <v>0.020654287145035727</v>
      </c>
      <c r="T23" s="161">
        <v>0.6613306652982093</v>
      </c>
      <c r="U23" s="161">
        <v>6.3010760850173195</v>
      </c>
      <c r="V23" s="161">
        <v>2.147834368266141</v>
      </c>
      <c r="W23" s="161" t="s">
        <v>4</v>
      </c>
      <c r="X23" s="161">
        <v>2.9040348803141827</v>
      </c>
      <c r="Y23" s="161">
        <v>1.3343960046592114</v>
      </c>
      <c r="Z23" s="161">
        <v>1.202452199635815</v>
      </c>
      <c r="AA23" s="161">
        <v>0.33601794038730953</v>
      </c>
      <c r="AB23" s="161">
        <v>2.274954877961544</v>
      </c>
      <c r="AC23" s="199">
        <v>17</v>
      </c>
      <c r="AD23" s="316" t="s">
        <v>16</v>
      </c>
      <c r="AE23" s="161">
        <v>1.9924063982244895</v>
      </c>
      <c r="AF23" s="161">
        <v>0.06688476101942938</v>
      </c>
      <c r="AG23" s="161">
        <v>0.007337611131646576</v>
      </c>
      <c r="AH23" s="161">
        <v>1.0153227343854059</v>
      </c>
      <c r="AI23" s="161">
        <v>0.7876950315229142</v>
      </c>
      <c r="AJ23" s="161">
        <v>1.679867503297407</v>
      </c>
      <c r="AK23" s="161">
        <v>2.305946827432133</v>
      </c>
      <c r="AL23" s="161">
        <v>0.002391999953672833</v>
      </c>
      <c r="AM23" s="161">
        <v>0.009447694107661012</v>
      </c>
      <c r="AN23" s="161">
        <v>0.22841603605608676</v>
      </c>
      <c r="AO23" s="199">
        <v>17</v>
      </c>
      <c r="AP23" s="316" t="s">
        <v>16</v>
      </c>
      <c r="AQ23" s="196">
        <v>38.20352225099569</v>
      </c>
      <c r="AR23" s="197">
        <v>39.46710086284553</v>
      </c>
      <c r="AS23" s="245" t="s">
        <v>4</v>
      </c>
      <c r="AT23" s="245" t="s">
        <v>4</v>
      </c>
      <c r="AU23" s="245" t="s">
        <v>4</v>
      </c>
      <c r="AV23" s="161">
        <v>22.18023903355659</v>
      </c>
      <c r="AW23" s="197">
        <v>0.14908355530890607</v>
      </c>
      <c r="AX23" s="245" t="s">
        <v>4</v>
      </c>
      <c r="AY23" s="245" t="s">
        <v>4</v>
      </c>
      <c r="AZ23" s="160">
        <v>100</v>
      </c>
      <c r="BA23" s="109"/>
      <c r="BB23" s="109"/>
    </row>
    <row r="24" spans="1:54" s="15" customFormat="1" ht="24.75" customHeight="1">
      <c r="A24" s="199">
        <v>18</v>
      </c>
      <c r="B24" s="316" t="s">
        <v>17</v>
      </c>
      <c r="C24" s="245" t="s">
        <v>4</v>
      </c>
      <c r="D24" s="245" t="s">
        <v>4</v>
      </c>
      <c r="E24" s="245" t="s">
        <v>4</v>
      </c>
      <c r="F24" s="161">
        <v>0.31109336759176426</v>
      </c>
      <c r="G24" s="245" t="s">
        <v>4</v>
      </c>
      <c r="H24" s="161">
        <v>2.7955517418798257</v>
      </c>
      <c r="I24" s="161">
        <v>1.2767305178663197</v>
      </c>
      <c r="J24" s="161">
        <v>1.1710822663715148</v>
      </c>
      <c r="K24" s="161">
        <v>0.6475226477995994</v>
      </c>
      <c r="L24" s="161">
        <v>2.231853199930926</v>
      </c>
      <c r="M24" s="161">
        <v>2.1895899760624853</v>
      </c>
      <c r="N24" s="161">
        <v>1.6790818193677262</v>
      </c>
      <c r="O24" s="199">
        <v>18</v>
      </c>
      <c r="P24" s="316" t="s">
        <v>17</v>
      </c>
      <c r="Q24" s="245" t="s">
        <v>4</v>
      </c>
      <c r="R24" s="161">
        <v>2.778298670423582</v>
      </c>
      <c r="S24" s="245" t="s">
        <v>4</v>
      </c>
      <c r="T24" s="161">
        <v>2.541534443720698</v>
      </c>
      <c r="U24" s="245" t="s">
        <v>4</v>
      </c>
      <c r="V24" s="161">
        <v>2.330468602890868</v>
      </c>
      <c r="W24" s="161">
        <v>1.5868321192881958</v>
      </c>
      <c r="X24" s="161">
        <v>0.9205904465226936</v>
      </c>
      <c r="Y24" s="161">
        <v>1.7371464553679277</v>
      </c>
      <c r="Z24" s="161">
        <v>1.873086978714017</v>
      </c>
      <c r="AA24" s="245" t="s">
        <v>4</v>
      </c>
      <c r="AB24" s="161">
        <v>2.5562244787830317</v>
      </c>
      <c r="AC24" s="199">
        <v>18</v>
      </c>
      <c r="AD24" s="316" t="s">
        <v>17</v>
      </c>
      <c r="AE24" s="161">
        <v>2.1976140158614226</v>
      </c>
      <c r="AF24" s="161">
        <v>1.4125333581281494</v>
      </c>
      <c r="AG24" s="161">
        <v>2.208989869486458</v>
      </c>
      <c r="AH24" s="161">
        <v>1.260362820516845</v>
      </c>
      <c r="AI24" s="161">
        <v>2.9216468344543958</v>
      </c>
      <c r="AJ24" s="161">
        <v>1.4444059610418065</v>
      </c>
      <c r="AK24" s="161">
        <v>2.9050449762520065</v>
      </c>
      <c r="AL24" s="161">
        <v>1.1477996694388721</v>
      </c>
      <c r="AM24" s="161">
        <v>0.8280833358934253</v>
      </c>
      <c r="AN24" s="161">
        <v>0.7924678127652308</v>
      </c>
      <c r="AO24" s="199">
        <v>18</v>
      </c>
      <c r="AP24" s="316" t="s">
        <v>17</v>
      </c>
      <c r="AQ24" s="196">
        <v>45.74563638641979</v>
      </c>
      <c r="AR24" s="197">
        <v>42.88386189972138</v>
      </c>
      <c r="AS24" s="245" t="s">
        <v>4</v>
      </c>
      <c r="AT24" s="245" t="s">
        <v>4</v>
      </c>
      <c r="AU24" s="245" t="s">
        <v>4</v>
      </c>
      <c r="AV24" s="197">
        <v>11.992976583411526</v>
      </c>
      <c r="AW24" s="197">
        <v>-0.6225398861816336</v>
      </c>
      <c r="AX24" s="245" t="s">
        <v>4</v>
      </c>
      <c r="AY24" s="245" t="s">
        <v>4</v>
      </c>
      <c r="AZ24" s="160">
        <v>100</v>
      </c>
      <c r="BA24" s="109"/>
      <c r="BB24" s="109"/>
    </row>
    <row r="25" spans="1:54" ht="24.75" customHeight="1" thickBot="1">
      <c r="A25" s="199">
        <v>19</v>
      </c>
      <c r="B25" s="317" t="s">
        <v>18</v>
      </c>
      <c r="C25" s="237">
        <v>0.5008371026447762</v>
      </c>
      <c r="D25" s="237">
        <v>0.13701331337654296</v>
      </c>
      <c r="E25" s="237">
        <v>0.027430921594384806</v>
      </c>
      <c r="F25" s="237">
        <v>0.2406881634867853</v>
      </c>
      <c r="G25" s="237">
        <v>0.8437926850431704</v>
      </c>
      <c r="H25" s="237">
        <v>0.05999654572392796</v>
      </c>
      <c r="I25" s="237">
        <v>0.31349877079991023</v>
      </c>
      <c r="J25" s="237">
        <v>0.14776989494463924</v>
      </c>
      <c r="K25" s="237">
        <v>0.131692004472259</v>
      </c>
      <c r="L25" s="237">
        <v>0.33481177491376696</v>
      </c>
      <c r="M25" s="237">
        <v>0.6378249469592239</v>
      </c>
      <c r="N25" s="237">
        <v>2.307540211202206</v>
      </c>
      <c r="O25" s="215">
        <v>19</v>
      </c>
      <c r="P25" s="317" t="s">
        <v>18</v>
      </c>
      <c r="Q25" s="237">
        <v>0.621411662885712</v>
      </c>
      <c r="R25" s="237">
        <v>0.7758454813144343</v>
      </c>
      <c r="S25" s="237">
        <v>0.018441431717574237</v>
      </c>
      <c r="T25" s="237">
        <v>0.6226154907980047</v>
      </c>
      <c r="U25" s="237">
        <v>0.43123838866619785</v>
      </c>
      <c r="V25" s="237">
        <v>1.7192943794685593</v>
      </c>
      <c r="W25" s="237">
        <v>0.421272234273345</v>
      </c>
      <c r="X25" s="237">
        <v>4.206009913699886</v>
      </c>
      <c r="Y25" s="237">
        <v>1.8818231507080385</v>
      </c>
      <c r="Z25" s="237">
        <v>0.6532736191450772</v>
      </c>
      <c r="AA25" s="237">
        <v>0.11455221603886609</v>
      </c>
      <c r="AB25" s="237">
        <v>6.946507838247366</v>
      </c>
      <c r="AC25" s="215">
        <v>19</v>
      </c>
      <c r="AD25" s="317" t="s">
        <v>18</v>
      </c>
      <c r="AE25" s="237">
        <v>1.5620188436161753</v>
      </c>
      <c r="AF25" s="237">
        <v>0.07600583850943955</v>
      </c>
      <c r="AG25" s="237">
        <v>0.07782358686826465</v>
      </c>
      <c r="AH25" s="237">
        <v>1.0310395339352818</v>
      </c>
      <c r="AI25" s="237">
        <v>0.5021365800165127</v>
      </c>
      <c r="AJ25" s="237">
        <v>0.6882055470592521</v>
      </c>
      <c r="AK25" s="237">
        <v>0.6674110317504961</v>
      </c>
      <c r="AL25" s="237">
        <v>0.3153108614429134</v>
      </c>
      <c r="AM25" s="237">
        <v>0.20935349222949398</v>
      </c>
      <c r="AN25" s="237">
        <v>0.6010982186555092</v>
      </c>
      <c r="AO25" s="215">
        <v>19</v>
      </c>
      <c r="AP25" s="317" t="s">
        <v>18</v>
      </c>
      <c r="AQ25" s="238">
        <v>29.825585676207993</v>
      </c>
      <c r="AR25" s="239">
        <v>38.266411620089116</v>
      </c>
      <c r="AS25" s="239" t="s">
        <v>4</v>
      </c>
      <c r="AT25" s="239" t="s">
        <v>4</v>
      </c>
      <c r="AU25" s="239">
        <v>1.0868457408615089</v>
      </c>
      <c r="AV25" s="239">
        <v>31.049341711606388</v>
      </c>
      <c r="AW25" s="239">
        <v>-0.22822713880375128</v>
      </c>
      <c r="AX25" s="239" t="s">
        <v>4</v>
      </c>
      <c r="AY25" s="239" t="s">
        <v>4</v>
      </c>
      <c r="AZ25" s="240">
        <v>100</v>
      </c>
      <c r="BA25" s="109"/>
      <c r="BB25" s="109"/>
    </row>
    <row r="26" spans="1:54" ht="24.75" customHeight="1">
      <c r="A26" s="284" t="s">
        <v>111</v>
      </c>
      <c r="B26" s="163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284" t="s">
        <v>111</v>
      </c>
      <c r="P26" s="163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284" t="s">
        <v>111</v>
      </c>
      <c r="AD26" s="163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284" t="s">
        <v>111</v>
      </c>
      <c r="AP26" s="163"/>
      <c r="AQ26" s="196"/>
      <c r="AR26" s="197"/>
      <c r="AS26" s="197"/>
      <c r="AT26" s="197"/>
      <c r="AU26" s="197"/>
      <c r="AV26" s="197"/>
      <c r="AW26" s="197"/>
      <c r="AX26" s="197"/>
      <c r="AY26" s="197"/>
      <c r="AZ26" s="160"/>
      <c r="BA26" s="109"/>
      <c r="BB26" s="109"/>
    </row>
    <row r="27" spans="1:54" ht="24.75" customHeight="1" thickBot="1">
      <c r="A27" s="162"/>
      <c r="B27" s="272" t="s">
        <v>108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99"/>
      <c r="P27" s="272" t="s">
        <v>108</v>
      </c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199"/>
      <c r="AD27" s="272" t="s">
        <v>108</v>
      </c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199"/>
      <c r="AP27" s="272" t="s">
        <v>108</v>
      </c>
      <c r="AQ27" s="238"/>
      <c r="AR27" s="239"/>
      <c r="AS27" s="239"/>
      <c r="AT27" s="239"/>
      <c r="AU27" s="239"/>
      <c r="AV27" s="239"/>
      <c r="AW27" s="239"/>
      <c r="AX27" s="239"/>
      <c r="AY27" s="239"/>
      <c r="AZ27" s="160"/>
      <c r="BA27" s="109"/>
      <c r="BB27" s="109"/>
    </row>
    <row r="28" spans="1:54" s="39" customFormat="1" ht="12.75" customHeight="1">
      <c r="A28" s="61"/>
      <c r="B28" s="62"/>
      <c r="C28" s="277" t="s">
        <v>131</v>
      </c>
      <c r="D28" s="277" t="s">
        <v>156</v>
      </c>
      <c r="E28" s="277" t="s">
        <v>157</v>
      </c>
      <c r="F28" s="277" t="s">
        <v>158</v>
      </c>
      <c r="G28" s="277" t="s">
        <v>133</v>
      </c>
      <c r="H28" s="277" t="s">
        <v>134</v>
      </c>
      <c r="I28" s="277" t="s">
        <v>135</v>
      </c>
      <c r="J28" s="277" t="s">
        <v>136</v>
      </c>
      <c r="K28" s="277" t="s">
        <v>137</v>
      </c>
      <c r="L28" s="277" t="s">
        <v>342</v>
      </c>
      <c r="M28" s="277" t="s">
        <v>138</v>
      </c>
      <c r="N28" s="277" t="s">
        <v>40</v>
      </c>
      <c r="O28" s="165"/>
      <c r="P28" s="166"/>
      <c r="Q28" s="277" t="s">
        <v>139</v>
      </c>
      <c r="R28" s="277" t="s">
        <v>207</v>
      </c>
      <c r="S28" s="277" t="s">
        <v>140</v>
      </c>
      <c r="T28" s="277" t="s">
        <v>141</v>
      </c>
      <c r="U28" s="277" t="s">
        <v>142</v>
      </c>
      <c r="V28" s="277" t="s">
        <v>143</v>
      </c>
      <c r="W28" s="277" t="s">
        <v>144</v>
      </c>
      <c r="X28" s="277" t="s">
        <v>19</v>
      </c>
      <c r="Y28" s="277" t="s">
        <v>145</v>
      </c>
      <c r="Z28" s="277" t="s">
        <v>146</v>
      </c>
      <c r="AA28" s="277" t="s">
        <v>147</v>
      </c>
      <c r="AB28" s="277" t="s">
        <v>148</v>
      </c>
      <c r="AC28" s="165"/>
      <c r="AD28" s="166"/>
      <c r="AE28" s="277" t="s">
        <v>213</v>
      </c>
      <c r="AF28" s="277" t="s">
        <v>149</v>
      </c>
      <c r="AG28" s="277" t="s">
        <v>150</v>
      </c>
      <c r="AH28" s="277" t="s">
        <v>151</v>
      </c>
      <c r="AI28" s="277" t="s">
        <v>152</v>
      </c>
      <c r="AJ28" s="277" t="s">
        <v>28</v>
      </c>
      <c r="AK28" s="277" t="s">
        <v>153</v>
      </c>
      <c r="AL28" s="277" t="s">
        <v>129</v>
      </c>
      <c r="AM28" s="277" t="s">
        <v>154</v>
      </c>
      <c r="AN28" s="277" t="s">
        <v>155</v>
      </c>
      <c r="AO28" s="165"/>
      <c r="AP28" s="166"/>
      <c r="AQ28" s="277" t="s">
        <v>89</v>
      </c>
      <c r="AR28" s="277" t="s">
        <v>90</v>
      </c>
      <c r="AS28" s="277" t="s">
        <v>91</v>
      </c>
      <c r="AT28" s="464" t="s">
        <v>92</v>
      </c>
      <c r="AU28" s="464" t="s">
        <v>93</v>
      </c>
      <c r="AV28" s="277" t="s">
        <v>40</v>
      </c>
      <c r="AW28" s="277" t="s">
        <v>94</v>
      </c>
      <c r="AX28" s="277" t="s">
        <v>95</v>
      </c>
      <c r="AY28" s="277" t="s">
        <v>203</v>
      </c>
      <c r="AZ28" s="305" t="s">
        <v>184</v>
      </c>
      <c r="BA28" s="53"/>
      <c r="BB28" s="54"/>
    </row>
    <row r="29" spans="1:54" s="40" customFormat="1" ht="102.75" customHeight="1" thickBot="1">
      <c r="A29" s="63"/>
      <c r="B29" s="470" t="s">
        <v>33</v>
      </c>
      <c r="C29" s="276" t="s">
        <v>51</v>
      </c>
      <c r="D29" s="276" t="s">
        <v>52</v>
      </c>
      <c r="E29" s="276" t="s">
        <v>257</v>
      </c>
      <c r="F29" s="276" t="s">
        <v>53</v>
      </c>
      <c r="G29" s="276" t="s">
        <v>338</v>
      </c>
      <c r="H29" s="276" t="s">
        <v>205</v>
      </c>
      <c r="I29" s="276" t="s">
        <v>54</v>
      </c>
      <c r="J29" s="276" t="s">
        <v>55</v>
      </c>
      <c r="K29" s="276" t="s">
        <v>56</v>
      </c>
      <c r="L29" s="276" t="s">
        <v>347</v>
      </c>
      <c r="M29" s="276" t="s">
        <v>348</v>
      </c>
      <c r="N29" s="276" t="s">
        <v>57</v>
      </c>
      <c r="O29" s="167"/>
      <c r="P29" s="470" t="s">
        <v>33</v>
      </c>
      <c r="Q29" s="276" t="s">
        <v>353</v>
      </c>
      <c r="R29" s="276" t="s">
        <v>59</v>
      </c>
      <c r="S29" s="276" t="s">
        <v>60</v>
      </c>
      <c r="T29" s="276" t="s">
        <v>61</v>
      </c>
      <c r="U29" s="276" t="s">
        <v>62</v>
      </c>
      <c r="V29" s="276" t="s">
        <v>65</v>
      </c>
      <c r="W29" s="276" t="s">
        <v>63</v>
      </c>
      <c r="X29" s="327"/>
      <c r="Y29" s="276" t="s">
        <v>212</v>
      </c>
      <c r="Z29" s="276" t="s">
        <v>208</v>
      </c>
      <c r="AA29" s="276" t="s">
        <v>66</v>
      </c>
      <c r="AB29" s="276" t="s">
        <v>232</v>
      </c>
      <c r="AC29" s="167"/>
      <c r="AD29" s="470" t="s">
        <v>33</v>
      </c>
      <c r="AE29" s="276" t="s">
        <v>67</v>
      </c>
      <c r="AF29" s="276" t="s">
        <v>68</v>
      </c>
      <c r="AG29" s="276" t="s">
        <v>69</v>
      </c>
      <c r="AH29" s="276" t="s">
        <v>234</v>
      </c>
      <c r="AI29" s="276" t="s">
        <v>71</v>
      </c>
      <c r="AJ29" s="276"/>
      <c r="AK29" s="276" t="s">
        <v>72</v>
      </c>
      <c r="AL29" s="276" t="s">
        <v>130</v>
      </c>
      <c r="AM29" s="276" t="s">
        <v>73</v>
      </c>
      <c r="AN29" s="276" t="s">
        <v>74</v>
      </c>
      <c r="AO29" s="167"/>
      <c r="AP29" s="470" t="s">
        <v>33</v>
      </c>
      <c r="AQ29" s="276" t="s">
        <v>96</v>
      </c>
      <c r="AR29" s="276" t="s">
        <v>191</v>
      </c>
      <c r="AS29" s="276" t="s">
        <v>98</v>
      </c>
      <c r="AT29" s="276" t="s">
        <v>99</v>
      </c>
      <c r="AU29" s="276" t="s">
        <v>100</v>
      </c>
      <c r="AV29" s="276" t="s">
        <v>355</v>
      </c>
      <c r="AW29" s="276" t="s">
        <v>192</v>
      </c>
      <c r="AX29" s="276" t="s">
        <v>101</v>
      </c>
      <c r="AY29" s="276" t="s">
        <v>209</v>
      </c>
      <c r="AZ29" s="306" t="s">
        <v>190</v>
      </c>
      <c r="BA29" s="41"/>
      <c r="BB29" s="38"/>
    </row>
    <row r="30" spans="1:54" ht="12.75" customHeight="1">
      <c r="A30" s="199"/>
      <c r="B30" s="214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99"/>
      <c r="P30" s="214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99"/>
      <c r="AD30" s="214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99"/>
      <c r="AP30" s="214"/>
      <c r="AQ30" s="196"/>
      <c r="AR30" s="197"/>
      <c r="AS30" s="197"/>
      <c r="AT30" s="197"/>
      <c r="AU30" s="197"/>
      <c r="AV30" s="197"/>
      <c r="AW30" s="197"/>
      <c r="AX30" s="197"/>
      <c r="AY30" s="197"/>
      <c r="AZ30" s="160"/>
      <c r="BA30" s="109"/>
      <c r="BB30" s="109"/>
    </row>
    <row r="31" spans="1:54" ht="12">
      <c r="A31" s="199">
        <v>20</v>
      </c>
      <c r="B31" s="314" t="s">
        <v>19</v>
      </c>
      <c r="C31" s="161">
        <v>0.00023122195041190362</v>
      </c>
      <c r="D31" s="245" t="s">
        <v>4</v>
      </c>
      <c r="E31" s="245" t="s">
        <v>4</v>
      </c>
      <c r="F31" s="161">
        <v>0.0025557309654128226</v>
      </c>
      <c r="G31" s="245" t="s">
        <v>4</v>
      </c>
      <c r="H31" s="161">
        <v>0.26486637030014587</v>
      </c>
      <c r="I31" s="161">
        <v>0.021816293467083036</v>
      </c>
      <c r="J31" s="245" t="s">
        <v>4</v>
      </c>
      <c r="K31" s="161">
        <v>0.09539940621123166</v>
      </c>
      <c r="L31" s="161">
        <v>0.39561534051686653</v>
      </c>
      <c r="M31" s="161">
        <v>0.09539667744577522</v>
      </c>
      <c r="N31" s="161">
        <v>0.02411720067723213</v>
      </c>
      <c r="O31" s="199">
        <v>20</v>
      </c>
      <c r="P31" s="314" t="s">
        <v>19</v>
      </c>
      <c r="Q31" s="245" t="s">
        <v>4</v>
      </c>
      <c r="R31" s="161">
        <v>0.0016425196671919248</v>
      </c>
      <c r="S31" s="245">
        <v>4.747129549162749E-05</v>
      </c>
      <c r="T31" s="161">
        <v>0.28497028510088607</v>
      </c>
      <c r="U31" s="161">
        <v>0.08598486457166706</v>
      </c>
      <c r="V31" s="161">
        <v>0.005635357718957613</v>
      </c>
      <c r="W31" s="161">
        <v>0.010999161876004566</v>
      </c>
      <c r="X31" s="161">
        <v>13.725384403328231</v>
      </c>
      <c r="Y31" s="161">
        <v>0.21507208723170007</v>
      </c>
      <c r="Z31" s="161">
        <v>2.7165821946236712</v>
      </c>
      <c r="AA31" s="245" t="s">
        <v>4</v>
      </c>
      <c r="AB31" s="161">
        <v>0.6625957524877876</v>
      </c>
      <c r="AC31" s="199">
        <v>20</v>
      </c>
      <c r="AD31" s="314" t="s">
        <v>19</v>
      </c>
      <c r="AE31" s="161">
        <v>0.0829116927129467</v>
      </c>
      <c r="AF31" s="245" t="s">
        <v>4</v>
      </c>
      <c r="AG31" s="161">
        <v>0.004564680024621681</v>
      </c>
      <c r="AH31" s="161">
        <v>0.9768649092213224</v>
      </c>
      <c r="AI31" s="245" t="s">
        <v>4</v>
      </c>
      <c r="AJ31" s="161">
        <v>0.7453817278515521</v>
      </c>
      <c r="AK31" s="161">
        <v>0.13956852065858164</v>
      </c>
      <c r="AL31" s="161">
        <v>0.01777960285145306</v>
      </c>
      <c r="AM31" s="161">
        <v>0.27512072778003166</v>
      </c>
      <c r="AN31" s="161">
        <v>0.12927910715952318</v>
      </c>
      <c r="AO31" s="199">
        <v>20</v>
      </c>
      <c r="AP31" s="314" t="s">
        <v>19</v>
      </c>
      <c r="AQ31" s="196">
        <v>20.98038330769578</v>
      </c>
      <c r="AR31" s="197">
        <v>4.055493095593732</v>
      </c>
      <c r="AS31" s="245" t="s">
        <v>4</v>
      </c>
      <c r="AT31" s="245" t="s">
        <v>4</v>
      </c>
      <c r="AU31" s="161" t="s">
        <v>4</v>
      </c>
      <c r="AV31" s="197">
        <v>63.23924085776081</v>
      </c>
      <c r="AW31" s="197">
        <v>4.250783088057304</v>
      </c>
      <c r="AX31" s="245" t="s">
        <v>4</v>
      </c>
      <c r="AY31" s="197">
        <v>7.4740698322294365</v>
      </c>
      <c r="AZ31" s="160">
        <v>100</v>
      </c>
      <c r="BA31" s="109"/>
      <c r="BB31" s="109"/>
    </row>
    <row r="32" spans="1:54" s="15" customFormat="1" ht="24.75" customHeight="1">
      <c r="A32" s="199">
        <v>21</v>
      </c>
      <c r="B32" s="314" t="s">
        <v>201</v>
      </c>
      <c r="C32" s="161">
        <v>10.002338280333184</v>
      </c>
      <c r="D32" s="161">
        <v>0.19506785533601048</v>
      </c>
      <c r="E32" s="161">
        <v>0.06950997005163927</v>
      </c>
      <c r="F32" s="161">
        <v>0.36759100315660925</v>
      </c>
      <c r="G32" s="161">
        <v>0.085167176442606</v>
      </c>
      <c r="H32" s="161">
        <v>1.6649979732650544</v>
      </c>
      <c r="I32" s="161">
        <v>0.1956965420470199</v>
      </c>
      <c r="J32" s="161">
        <v>0.08507072092738385</v>
      </c>
      <c r="K32" s="161">
        <v>0.06513932322280307</v>
      </c>
      <c r="L32" s="161">
        <v>0.864401148237004</v>
      </c>
      <c r="M32" s="161">
        <v>1.0331647042792407</v>
      </c>
      <c r="N32" s="161">
        <v>0.4284503312457646</v>
      </c>
      <c r="O32" s="199">
        <v>21</v>
      </c>
      <c r="P32" s="314" t="s">
        <v>201</v>
      </c>
      <c r="Q32" s="161">
        <v>0.5886513154745964</v>
      </c>
      <c r="R32" s="161">
        <v>0.45157450718084746</v>
      </c>
      <c r="S32" s="161">
        <v>0.013445714428955716</v>
      </c>
      <c r="T32" s="161">
        <v>2.2797667476702217</v>
      </c>
      <c r="U32" s="161">
        <v>0.18691820330471717</v>
      </c>
      <c r="V32" s="161">
        <v>0.290749590829255</v>
      </c>
      <c r="W32" s="161">
        <v>0.11490037506105177</v>
      </c>
      <c r="X32" s="161">
        <v>8.417249475077277</v>
      </c>
      <c r="Y32" s="161">
        <v>0.6870443241274395</v>
      </c>
      <c r="Z32" s="161">
        <v>6.2093372867441055</v>
      </c>
      <c r="AA32" s="161">
        <v>0.1632077257683131</v>
      </c>
      <c r="AB32" s="161">
        <v>0.9564688365844707</v>
      </c>
      <c r="AC32" s="199">
        <v>21</v>
      </c>
      <c r="AD32" s="314" t="s">
        <v>201</v>
      </c>
      <c r="AE32" s="161">
        <v>4.002391989739223</v>
      </c>
      <c r="AF32" s="161">
        <v>1.9121166321842333</v>
      </c>
      <c r="AG32" s="161">
        <v>0.022983268989059866</v>
      </c>
      <c r="AH32" s="161">
        <v>0.7309791011724199</v>
      </c>
      <c r="AI32" s="161">
        <v>0.9341201438478225</v>
      </c>
      <c r="AJ32" s="161">
        <v>0.3540804010430155</v>
      </c>
      <c r="AK32" s="161">
        <v>0.4112541869496247</v>
      </c>
      <c r="AL32" s="161">
        <v>0.07174759447626088</v>
      </c>
      <c r="AM32" s="161">
        <v>0.27386662386608085</v>
      </c>
      <c r="AN32" s="161">
        <v>0.21155733518181202</v>
      </c>
      <c r="AO32" s="199">
        <v>21</v>
      </c>
      <c r="AP32" s="314" t="s">
        <v>201</v>
      </c>
      <c r="AQ32" s="196">
        <v>44.341006408245136</v>
      </c>
      <c r="AR32" s="197">
        <v>40.21059887406851</v>
      </c>
      <c r="AS32" s="197">
        <v>0.0455411818613034</v>
      </c>
      <c r="AT32" s="245" t="s">
        <v>4</v>
      </c>
      <c r="AU32" s="197">
        <v>0.10786312753996352</v>
      </c>
      <c r="AV32" s="197">
        <v>5.192721721421053</v>
      </c>
      <c r="AW32" s="197">
        <v>2.046998636305392</v>
      </c>
      <c r="AX32" s="197">
        <v>0.06896743905036958</v>
      </c>
      <c r="AY32" s="197">
        <v>7.9863023055650055</v>
      </c>
      <c r="AZ32" s="160">
        <v>100</v>
      </c>
      <c r="BA32" s="109"/>
      <c r="BB32" s="109"/>
    </row>
    <row r="33" spans="1:54" ht="24" customHeight="1">
      <c r="A33" s="199">
        <v>22</v>
      </c>
      <c r="B33" s="314" t="s">
        <v>20</v>
      </c>
      <c r="C33" s="161">
        <v>16.605368968967994</v>
      </c>
      <c r="D33" s="161">
        <v>0.062058563644767396</v>
      </c>
      <c r="E33" s="161">
        <v>0.02137584308605858</v>
      </c>
      <c r="F33" s="161">
        <v>0.11902514412341629</v>
      </c>
      <c r="G33" s="161">
        <v>0.031454463188194205</v>
      </c>
      <c r="H33" s="161">
        <v>2.4185916091207007</v>
      </c>
      <c r="I33" s="161">
        <v>0.3615539859081529</v>
      </c>
      <c r="J33" s="161">
        <v>0.02100441205735221</v>
      </c>
      <c r="K33" s="161">
        <v>0.01916368181189813</v>
      </c>
      <c r="L33" s="161">
        <v>0.46965232779211535</v>
      </c>
      <c r="M33" s="161">
        <v>0.4437070866596609</v>
      </c>
      <c r="N33" s="161">
        <v>0.0406060026004567</v>
      </c>
      <c r="O33" s="199">
        <v>22</v>
      </c>
      <c r="P33" s="314" t="s">
        <v>20</v>
      </c>
      <c r="Q33" s="161">
        <v>0.08160809347967078</v>
      </c>
      <c r="R33" s="161">
        <v>0.09010567391059678</v>
      </c>
      <c r="S33" s="161">
        <v>0.006978580545586193</v>
      </c>
      <c r="T33" s="161">
        <v>0.5492845393593656</v>
      </c>
      <c r="U33" s="161">
        <v>0.04128495246921063</v>
      </c>
      <c r="V33" s="161">
        <v>0.0935925493007579</v>
      </c>
      <c r="W33" s="161">
        <v>0.0298660449244261</v>
      </c>
      <c r="X33" s="161">
        <v>3.754584604812809</v>
      </c>
      <c r="Y33" s="161">
        <v>0.3377222948648747</v>
      </c>
      <c r="Z33" s="161">
        <v>3.5384550717085363</v>
      </c>
      <c r="AA33" s="161">
        <v>0.068304079864618</v>
      </c>
      <c r="AB33" s="161">
        <v>1.0767338310770658</v>
      </c>
      <c r="AC33" s="199">
        <v>22</v>
      </c>
      <c r="AD33" s="314" t="s">
        <v>20</v>
      </c>
      <c r="AE33" s="161">
        <v>1.54954690148003</v>
      </c>
      <c r="AF33" s="161">
        <v>0.5603012595943693</v>
      </c>
      <c r="AG33" s="161">
        <v>0.00999089331798287</v>
      </c>
      <c r="AH33" s="161">
        <v>0.44892997720053124</v>
      </c>
      <c r="AI33" s="161">
        <v>1.0161484304187205</v>
      </c>
      <c r="AJ33" s="161">
        <v>0.5074288559882483</v>
      </c>
      <c r="AK33" s="161">
        <v>0.4158404073625854</v>
      </c>
      <c r="AL33" s="161">
        <v>0.03362700962587284</v>
      </c>
      <c r="AM33" s="161">
        <v>0.07502251693853951</v>
      </c>
      <c r="AN33" s="161">
        <v>0.09076616414158054</v>
      </c>
      <c r="AO33" s="199">
        <v>22</v>
      </c>
      <c r="AP33" s="314" t="s">
        <v>20</v>
      </c>
      <c r="AQ33" s="196">
        <v>34.98968482134675</v>
      </c>
      <c r="AR33" s="197">
        <v>57.404126177440254</v>
      </c>
      <c r="AS33" s="197">
        <v>0.008291647687666851</v>
      </c>
      <c r="AT33" s="245" t="s">
        <v>4</v>
      </c>
      <c r="AU33" s="197">
        <v>0.01269215440553669</v>
      </c>
      <c r="AV33" s="197">
        <v>0.48824237071203946</v>
      </c>
      <c r="AW33" s="197">
        <v>0.04920556250956449</v>
      </c>
      <c r="AX33" s="197">
        <v>0.0004738385333187354</v>
      </c>
      <c r="AY33" s="197">
        <v>7.04728327762779</v>
      </c>
      <c r="AZ33" s="160">
        <v>100</v>
      </c>
      <c r="BA33" s="109"/>
      <c r="BB33" s="109"/>
    </row>
    <row r="34" spans="1:54" ht="24.75" customHeight="1">
      <c r="A34" s="199">
        <v>23</v>
      </c>
      <c r="B34" s="314" t="s">
        <v>21</v>
      </c>
      <c r="C34" s="161">
        <v>32.10175080376409</v>
      </c>
      <c r="D34" s="161">
        <v>1.3194929919287135</v>
      </c>
      <c r="E34" s="161">
        <v>0.32535734900859664</v>
      </c>
      <c r="F34" s="161">
        <v>2.6146360216509734</v>
      </c>
      <c r="G34" s="245" t="s">
        <v>4</v>
      </c>
      <c r="H34" s="161">
        <v>0.7386529150366605</v>
      </c>
      <c r="I34" s="161">
        <v>0.6208307013619596</v>
      </c>
      <c r="J34" s="161">
        <v>0.334261774797026</v>
      </c>
      <c r="K34" s="161">
        <v>0.32541561804997643</v>
      </c>
      <c r="L34" s="161">
        <v>2.307703036123167</v>
      </c>
      <c r="M34" s="161">
        <v>2.2775769667944843</v>
      </c>
      <c r="N34" s="161">
        <v>0.20714158755597237</v>
      </c>
      <c r="O34" s="199">
        <v>23</v>
      </c>
      <c r="P34" s="314" t="s">
        <v>21</v>
      </c>
      <c r="Q34" s="245" t="s">
        <v>4</v>
      </c>
      <c r="R34" s="161">
        <v>0.5583752161837694</v>
      </c>
      <c r="S34" s="161">
        <v>0.004451830577150117</v>
      </c>
      <c r="T34" s="161">
        <v>0.9213807811091483</v>
      </c>
      <c r="U34" s="161">
        <v>3.721666506120749</v>
      </c>
      <c r="V34" s="161">
        <v>0.3914670967904421</v>
      </c>
      <c r="W34" s="161">
        <v>1.0557085239444852</v>
      </c>
      <c r="X34" s="161">
        <v>0.679086871273721</v>
      </c>
      <c r="Y34" s="161">
        <v>2.9065086973296057</v>
      </c>
      <c r="Z34" s="161">
        <v>2.226236371194103</v>
      </c>
      <c r="AA34" s="161">
        <v>0.820821163396899</v>
      </c>
      <c r="AB34" s="161">
        <v>1.0609488582897735</v>
      </c>
      <c r="AC34" s="199">
        <v>23</v>
      </c>
      <c r="AD34" s="314" t="s">
        <v>21</v>
      </c>
      <c r="AE34" s="161">
        <v>4.5910571218258385</v>
      </c>
      <c r="AF34" s="161">
        <v>6.617108911665742</v>
      </c>
      <c r="AG34" s="161">
        <v>0.13285025598106975</v>
      </c>
      <c r="AH34" s="161">
        <v>2.1391077628073725</v>
      </c>
      <c r="AI34" s="161">
        <v>5.782872365340648</v>
      </c>
      <c r="AJ34" s="161">
        <v>0.5753207112716681</v>
      </c>
      <c r="AK34" s="161">
        <v>1.5543685707611603</v>
      </c>
      <c r="AL34" s="161">
        <v>0.36090061698417386</v>
      </c>
      <c r="AM34" s="161">
        <v>0.82201005414237</v>
      </c>
      <c r="AN34" s="161">
        <v>1.1753695977824021</v>
      </c>
      <c r="AO34" s="199">
        <v>23</v>
      </c>
      <c r="AP34" s="314" t="s">
        <v>21</v>
      </c>
      <c r="AQ34" s="196">
        <v>81.27043765084392</v>
      </c>
      <c r="AR34" s="197">
        <v>16.113602311342294</v>
      </c>
      <c r="AS34" s="245" t="s">
        <v>4</v>
      </c>
      <c r="AT34" s="245" t="s">
        <v>4</v>
      </c>
      <c r="AU34" s="161" t="s">
        <v>4</v>
      </c>
      <c r="AV34" s="197">
        <v>2.6158445310620606</v>
      </c>
      <c r="AW34" s="197" t="s">
        <v>4</v>
      </c>
      <c r="AX34" s="197" t="s">
        <v>4</v>
      </c>
      <c r="AY34" s="197" t="s">
        <v>4</v>
      </c>
      <c r="AZ34" s="160">
        <v>100</v>
      </c>
      <c r="BA34" s="109"/>
      <c r="BB34" s="109"/>
    </row>
    <row r="35" spans="1:54" s="15" customFormat="1" ht="24">
      <c r="A35" s="199">
        <v>24</v>
      </c>
      <c r="B35" s="314" t="s">
        <v>22</v>
      </c>
      <c r="C35" s="161">
        <v>7.923282779968193</v>
      </c>
      <c r="D35" s="161">
        <v>0.026299050471329525</v>
      </c>
      <c r="E35" s="161">
        <v>0.11502760324957922</v>
      </c>
      <c r="F35" s="161">
        <v>0.00018835969686805833</v>
      </c>
      <c r="G35" s="161">
        <v>0.0016883391443331865</v>
      </c>
      <c r="H35" s="161">
        <v>5.607288357045575</v>
      </c>
      <c r="I35" s="161">
        <v>0.29032679990482746</v>
      </c>
      <c r="J35" s="161">
        <v>0.005248811887728445</v>
      </c>
      <c r="K35" s="161">
        <v>0.02932615423661631</v>
      </c>
      <c r="L35" s="161">
        <v>0.6113613712382339</v>
      </c>
      <c r="M35" s="161">
        <v>0.3402424154292477</v>
      </c>
      <c r="N35" s="161">
        <v>0.05316512956164839</v>
      </c>
      <c r="O35" s="199">
        <v>24</v>
      </c>
      <c r="P35" s="314" t="s">
        <v>22</v>
      </c>
      <c r="Q35" s="245" t="s">
        <v>4</v>
      </c>
      <c r="R35" s="161">
        <v>0.004789934825666205</v>
      </c>
      <c r="S35" s="161">
        <v>0.0003091068041708512</v>
      </c>
      <c r="T35" s="161">
        <v>0.2174877593158574</v>
      </c>
      <c r="U35" s="161" t="s">
        <v>4</v>
      </c>
      <c r="V35" s="161">
        <v>0.05770828158748158</v>
      </c>
      <c r="W35" s="161">
        <v>5.573212453633746E-05</v>
      </c>
      <c r="X35" s="161">
        <v>2.231976976456835</v>
      </c>
      <c r="Y35" s="161">
        <v>0.6168586663781916</v>
      </c>
      <c r="Z35" s="161">
        <v>6.10598844172609</v>
      </c>
      <c r="AA35" s="161">
        <v>0.046861897226456714</v>
      </c>
      <c r="AB35" s="161">
        <v>3.625436301046456</v>
      </c>
      <c r="AC35" s="199">
        <v>24</v>
      </c>
      <c r="AD35" s="314" t="s">
        <v>22</v>
      </c>
      <c r="AE35" s="161">
        <v>0.5765301813495938</v>
      </c>
      <c r="AF35" s="161">
        <v>0.719240409326162</v>
      </c>
      <c r="AG35" s="161">
        <v>0.18217805679809154</v>
      </c>
      <c r="AH35" s="161">
        <v>1.1438860352350821</v>
      </c>
      <c r="AI35" s="161">
        <v>4.016876156447089</v>
      </c>
      <c r="AJ35" s="161">
        <v>1.0734979203209611</v>
      </c>
      <c r="AK35" s="161">
        <v>0.6972311108207038</v>
      </c>
      <c r="AL35" s="161">
        <v>0.10483115037772958</v>
      </c>
      <c r="AM35" s="161">
        <v>0.02919293864659588</v>
      </c>
      <c r="AN35" s="161">
        <v>0.267328717997351</v>
      </c>
      <c r="AO35" s="199">
        <v>24</v>
      </c>
      <c r="AP35" s="314" t="s">
        <v>22</v>
      </c>
      <c r="AQ35" s="196">
        <v>36.72171094664527</v>
      </c>
      <c r="AR35" s="197">
        <v>60.542772320744874</v>
      </c>
      <c r="AS35" s="245" t="s">
        <v>4</v>
      </c>
      <c r="AT35" s="245" t="s">
        <v>4</v>
      </c>
      <c r="AU35" s="161" t="s">
        <v>4</v>
      </c>
      <c r="AV35" s="197">
        <v>2.5039586115824584</v>
      </c>
      <c r="AW35" s="197">
        <v>0.2160538785054424</v>
      </c>
      <c r="AX35" s="197" t="s">
        <v>4</v>
      </c>
      <c r="AY35" s="197">
        <v>0.015489568635175041</v>
      </c>
      <c r="AZ35" s="160">
        <v>100</v>
      </c>
      <c r="BA35" s="109"/>
      <c r="BB35" s="109"/>
    </row>
    <row r="36" spans="1:54" ht="24.75" customHeight="1">
      <c r="A36" s="199">
        <v>25</v>
      </c>
      <c r="B36" s="314" t="s">
        <v>23</v>
      </c>
      <c r="C36" s="161">
        <v>8.991257520229205</v>
      </c>
      <c r="D36" s="161">
        <v>0.09994404412668367</v>
      </c>
      <c r="E36" s="161">
        <v>0.3581745585819714</v>
      </c>
      <c r="F36" s="161">
        <v>0.8304713486858741</v>
      </c>
      <c r="G36" s="161">
        <v>0.07891502499436424</v>
      </c>
      <c r="H36" s="161">
        <v>2.757897592258209</v>
      </c>
      <c r="I36" s="161">
        <v>0.8439119740633579</v>
      </c>
      <c r="J36" s="161">
        <v>0.11564572763783026</v>
      </c>
      <c r="K36" s="161">
        <v>0.07703092124144234</v>
      </c>
      <c r="L36" s="161">
        <v>0.9833229052864314</v>
      </c>
      <c r="M36" s="161">
        <v>1.930728524056449</v>
      </c>
      <c r="N36" s="161">
        <v>1.410974646888213</v>
      </c>
      <c r="O36" s="199">
        <v>25</v>
      </c>
      <c r="P36" s="314" t="s">
        <v>23</v>
      </c>
      <c r="Q36" s="161">
        <v>0.10625386831599999</v>
      </c>
      <c r="R36" s="161">
        <v>0.07236646354714177</v>
      </c>
      <c r="S36" s="161">
        <v>0.01492661942150377</v>
      </c>
      <c r="T36" s="161">
        <v>1.1575544341944755</v>
      </c>
      <c r="U36" s="161">
        <v>0.5882108088362702</v>
      </c>
      <c r="V36" s="161">
        <v>1.3070464262146668</v>
      </c>
      <c r="W36" s="161">
        <v>0.05337104988316192</v>
      </c>
      <c r="X36" s="161">
        <v>9.875518392948408</v>
      </c>
      <c r="Y36" s="161">
        <v>1.5125251171898635</v>
      </c>
      <c r="Z36" s="161">
        <v>5.201235021910346</v>
      </c>
      <c r="AA36" s="161">
        <v>0.18790903221209238</v>
      </c>
      <c r="AB36" s="161">
        <v>1.1649016529058447</v>
      </c>
      <c r="AC36" s="199">
        <v>25</v>
      </c>
      <c r="AD36" s="314" t="s">
        <v>23</v>
      </c>
      <c r="AE36" s="161">
        <v>4.143067819323485</v>
      </c>
      <c r="AF36" s="161">
        <v>0.9120799885399479</v>
      </c>
      <c r="AG36" s="161">
        <v>0.03695220776919568</v>
      </c>
      <c r="AH36" s="161">
        <v>1.3577711431187436</v>
      </c>
      <c r="AI36" s="161">
        <v>1.3561260664346482</v>
      </c>
      <c r="AJ36" s="161">
        <v>0.6149846075289589</v>
      </c>
      <c r="AK36" s="161">
        <v>0.8652946660048033</v>
      </c>
      <c r="AL36" s="161">
        <v>0.14706099327656813</v>
      </c>
      <c r="AM36" s="161">
        <v>0.4955667351116392</v>
      </c>
      <c r="AN36" s="161">
        <v>0.14340444980166853</v>
      </c>
      <c r="AO36" s="199">
        <v>25</v>
      </c>
      <c r="AP36" s="314" t="s">
        <v>23</v>
      </c>
      <c r="AQ36" s="196">
        <v>49.79240235253947</v>
      </c>
      <c r="AR36" s="197">
        <v>28.299665037120363</v>
      </c>
      <c r="AS36" s="197">
        <v>0.003127779218273755</v>
      </c>
      <c r="AT36" s="245" t="s">
        <v>4</v>
      </c>
      <c r="AU36" s="197">
        <v>0.6536392638638022</v>
      </c>
      <c r="AV36" s="197">
        <v>7.4026065189297015</v>
      </c>
      <c r="AW36" s="197">
        <v>0.054041722705681486</v>
      </c>
      <c r="AX36" s="197">
        <v>0.013345679649934774</v>
      </c>
      <c r="AY36" s="197">
        <v>13.781107306034315</v>
      </c>
      <c r="AZ36" s="160">
        <v>100</v>
      </c>
      <c r="BA36" s="109"/>
      <c r="BB36" s="109"/>
    </row>
    <row r="37" spans="1:54" s="15" customFormat="1" ht="12">
      <c r="A37" s="199">
        <v>26</v>
      </c>
      <c r="B37" s="313" t="s">
        <v>24</v>
      </c>
      <c r="C37" s="161">
        <v>0.3751542204267892</v>
      </c>
      <c r="D37" s="161">
        <v>0.04322842798936232</v>
      </c>
      <c r="E37" s="161">
        <v>0.030461919531236063</v>
      </c>
      <c r="F37" s="161">
        <v>0.03406327471825544</v>
      </c>
      <c r="G37" s="161">
        <v>0.007627301544066778</v>
      </c>
      <c r="H37" s="161">
        <v>2.404929082603948</v>
      </c>
      <c r="I37" s="161">
        <v>0.3978810507531322</v>
      </c>
      <c r="J37" s="161">
        <v>0.004544072767806739</v>
      </c>
      <c r="K37" s="161">
        <v>0.0333147932578904</v>
      </c>
      <c r="L37" s="161">
        <v>0.7573424842527247</v>
      </c>
      <c r="M37" s="161">
        <v>3.043338598682518</v>
      </c>
      <c r="N37" s="161">
        <v>0.0033889702907430068</v>
      </c>
      <c r="O37" s="199">
        <v>26</v>
      </c>
      <c r="P37" s="313" t="s">
        <v>24</v>
      </c>
      <c r="Q37" s="161">
        <v>0.034226541208893624</v>
      </c>
      <c r="R37" s="161">
        <v>0.04439934457310814</v>
      </c>
      <c r="S37" s="161">
        <v>0.001391954459675877</v>
      </c>
      <c r="T37" s="161">
        <v>0.14564274634751942</v>
      </c>
      <c r="U37" s="161">
        <v>0.06993112754250025</v>
      </c>
      <c r="V37" s="161">
        <v>0.0421706488790176</v>
      </c>
      <c r="W37" s="161">
        <v>0.019873449029569872</v>
      </c>
      <c r="X37" s="161">
        <v>6.386846713448076</v>
      </c>
      <c r="Y37" s="161">
        <v>1.0905907639085974</v>
      </c>
      <c r="Z37" s="161">
        <v>2.461414093875876</v>
      </c>
      <c r="AA37" s="161">
        <v>0.017267009573786934</v>
      </c>
      <c r="AB37" s="161">
        <v>0.7387523058565033</v>
      </c>
      <c r="AC37" s="199">
        <v>26</v>
      </c>
      <c r="AD37" s="313" t="s">
        <v>24</v>
      </c>
      <c r="AE37" s="161">
        <v>1.0277548194356723</v>
      </c>
      <c r="AF37" s="161">
        <v>7.0675801630596435</v>
      </c>
      <c r="AG37" s="161">
        <v>0.0718266562644446</v>
      </c>
      <c r="AH37" s="161">
        <v>5.412299006469389</v>
      </c>
      <c r="AI37" s="161">
        <v>5.369164839008081</v>
      </c>
      <c r="AJ37" s="161">
        <v>0.18564874515037375</v>
      </c>
      <c r="AK37" s="161">
        <v>0.24867993821452422</v>
      </c>
      <c r="AL37" s="161">
        <v>0.9374419264910323</v>
      </c>
      <c r="AM37" s="161">
        <v>0.3367789960758283</v>
      </c>
      <c r="AN37" s="161">
        <v>0.4948245991047257</v>
      </c>
      <c r="AO37" s="199">
        <v>26</v>
      </c>
      <c r="AP37" s="313" t="s">
        <v>24</v>
      </c>
      <c r="AQ37" s="196">
        <v>39.339780584795314</v>
      </c>
      <c r="AR37" s="197">
        <v>36.662248989504945</v>
      </c>
      <c r="AS37" s="245" t="s">
        <v>4</v>
      </c>
      <c r="AT37" s="245" t="s">
        <v>4</v>
      </c>
      <c r="AU37" s="197">
        <v>0.3233911563034402</v>
      </c>
      <c r="AV37" s="197">
        <v>14.976187876813372</v>
      </c>
      <c r="AW37" s="197">
        <v>0.29644217508912</v>
      </c>
      <c r="AX37" s="245" t="s">
        <v>4</v>
      </c>
      <c r="AY37" s="197">
        <v>8.401893305280767</v>
      </c>
      <c r="AZ37" s="160">
        <v>100</v>
      </c>
      <c r="BA37" s="109"/>
      <c r="BB37" s="109"/>
    </row>
    <row r="38" spans="1:54" ht="12" customHeight="1">
      <c r="A38" s="199">
        <v>27</v>
      </c>
      <c r="B38" s="314" t="s">
        <v>25</v>
      </c>
      <c r="C38" s="161">
        <v>0.03405161881150993</v>
      </c>
      <c r="D38" s="161">
        <v>0.00557064164485518</v>
      </c>
      <c r="E38" s="161">
        <v>0.0034316223713460395</v>
      </c>
      <c r="F38" s="161">
        <v>0.047902611263007114</v>
      </c>
      <c r="G38" s="161">
        <v>0.007661532919737472</v>
      </c>
      <c r="H38" s="161">
        <v>1.206439694570361</v>
      </c>
      <c r="I38" s="161">
        <v>0.015371797820242528</v>
      </c>
      <c r="J38" s="161">
        <v>0.007274618634182587</v>
      </c>
      <c r="K38" s="161">
        <v>0.04118684338762039</v>
      </c>
      <c r="L38" s="161">
        <v>0.49266519856792873</v>
      </c>
      <c r="M38" s="161">
        <v>0.08865803138973412</v>
      </c>
      <c r="N38" s="161">
        <v>0.003829702511247908</v>
      </c>
      <c r="O38" s="199">
        <v>27</v>
      </c>
      <c r="P38" s="314" t="s">
        <v>25</v>
      </c>
      <c r="Q38" s="245" t="s">
        <v>4</v>
      </c>
      <c r="R38" s="161">
        <v>0.03798440859899541</v>
      </c>
      <c r="S38" s="161">
        <v>0.001966220943395565</v>
      </c>
      <c r="T38" s="161">
        <v>0.3289767217707281</v>
      </c>
      <c r="U38" s="161">
        <v>0.3034583087088478</v>
      </c>
      <c r="V38" s="161">
        <v>0.012102831716400529</v>
      </c>
      <c r="W38" s="161">
        <v>0.03849937943700672</v>
      </c>
      <c r="X38" s="161">
        <v>0.010210362207377803</v>
      </c>
      <c r="Y38" s="161">
        <v>0.4017443000469222</v>
      </c>
      <c r="Z38" s="161">
        <v>0.5712227548176924</v>
      </c>
      <c r="AA38" s="161">
        <v>0.12411272137229136</v>
      </c>
      <c r="AB38" s="161">
        <v>0.7079889406502694</v>
      </c>
      <c r="AC38" s="199">
        <v>27</v>
      </c>
      <c r="AD38" s="314" t="s">
        <v>25</v>
      </c>
      <c r="AE38" s="161">
        <v>1.231947070095341</v>
      </c>
      <c r="AF38" s="161">
        <v>0.5013117979222146</v>
      </c>
      <c r="AG38" s="161">
        <v>81.31758982943715</v>
      </c>
      <c r="AH38" s="161">
        <v>0.16890706238571498</v>
      </c>
      <c r="AI38" s="161">
        <v>0.44766035020689005</v>
      </c>
      <c r="AJ38" s="161">
        <v>0.2933887587036159</v>
      </c>
      <c r="AK38" s="245" t="s">
        <v>4</v>
      </c>
      <c r="AL38" s="161">
        <v>0.2414339735669307</v>
      </c>
      <c r="AM38" s="161">
        <v>0.4297883788468066</v>
      </c>
      <c r="AN38" s="161">
        <v>0.09698793705300951</v>
      </c>
      <c r="AO38" s="199">
        <v>27</v>
      </c>
      <c r="AP38" s="314" t="s">
        <v>25</v>
      </c>
      <c r="AQ38" s="196">
        <v>89.22132602237937</v>
      </c>
      <c r="AR38" s="197">
        <v>3.7886247306823497</v>
      </c>
      <c r="AS38" s="245" t="s">
        <v>4</v>
      </c>
      <c r="AT38" s="245" t="s">
        <v>4</v>
      </c>
      <c r="AU38" s="161" t="s">
        <v>4</v>
      </c>
      <c r="AV38" s="197">
        <v>2.769941729117245</v>
      </c>
      <c r="AW38" s="197">
        <v>-0.07615682209498417</v>
      </c>
      <c r="AX38" s="245" t="s">
        <v>4</v>
      </c>
      <c r="AY38" s="197">
        <v>4.296137532859626</v>
      </c>
      <c r="AZ38" s="160">
        <v>100</v>
      </c>
      <c r="BA38" s="109"/>
      <c r="BB38" s="109"/>
    </row>
    <row r="39" spans="1:54" ht="50.25" customHeight="1">
      <c r="A39" s="199">
        <v>28</v>
      </c>
      <c r="B39" s="314" t="s">
        <v>242</v>
      </c>
      <c r="C39" s="161">
        <v>0.5277285398117274</v>
      </c>
      <c r="D39" s="161">
        <v>1.8970743571919328</v>
      </c>
      <c r="E39" s="161">
        <v>1.439938225160034</v>
      </c>
      <c r="F39" s="245" t="s">
        <v>4</v>
      </c>
      <c r="G39" s="161">
        <v>0.07155035703692443</v>
      </c>
      <c r="H39" s="161">
        <v>2.7234855739814554</v>
      </c>
      <c r="I39" s="161">
        <v>0.7343660283153579</v>
      </c>
      <c r="J39" s="161">
        <v>0.03423899143214174</v>
      </c>
      <c r="K39" s="161">
        <v>0.6830932334436411</v>
      </c>
      <c r="L39" s="161">
        <v>0.529554748356764</v>
      </c>
      <c r="M39" s="161">
        <v>2.542522019461448</v>
      </c>
      <c r="N39" s="161">
        <v>0.26987920902214957</v>
      </c>
      <c r="O39" s="199">
        <v>28</v>
      </c>
      <c r="P39" s="314" t="s">
        <v>242</v>
      </c>
      <c r="Q39" s="245" t="s">
        <v>4</v>
      </c>
      <c r="R39" s="161">
        <v>0.15522889077429128</v>
      </c>
      <c r="S39" s="161">
        <v>0.004041322465490865</v>
      </c>
      <c r="T39" s="245" t="s">
        <v>4</v>
      </c>
      <c r="U39" s="161">
        <v>0.3939506313128665</v>
      </c>
      <c r="V39" s="245" t="s">
        <v>4</v>
      </c>
      <c r="W39" s="161">
        <v>0.2157253155426423</v>
      </c>
      <c r="X39" s="161">
        <v>2.0829982110363536</v>
      </c>
      <c r="Y39" s="161">
        <v>2.449719296462741</v>
      </c>
      <c r="Z39" s="161">
        <v>4.609634400272271</v>
      </c>
      <c r="AA39" s="161">
        <v>0.07920944795928672</v>
      </c>
      <c r="AB39" s="161">
        <v>4.03227326892589</v>
      </c>
      <c r="AC39" s="199">
        <v>28</v>
      </c>
      <c r="AD39" s="314" t="s">
        <v>242</v>
      </c>
      <c r="AE39" s="161">
        <v>5.732710855432129</v>
      </c>
      <c r="AF39" s="161">
        <v>0.9248154585155278</v>
      </c>
      <c r="AG39" s="245" t="s">
        <v>4</v>
      </c>
      <c r="AH39" s="161">
        <v>8.745250695607393</v>
      </c>
      <c r="AI39" s="161">
        <v>0.26376574255654506</v>
      </c>
      <c r="AJ39" s="161">
        <v>1.5965905882245464</v>
      </c>
      <c r="AK39" s="161">
        <v>2.257536109262469</v>
      </c>
      <c r="AL39" s="161">
        <v>0.7220155600161086</v>
      </c>
      <c r="AM39" s="161">
        <v>2.8711585753328714</v>
      </c>
      <c r="AN39" s="161">
        <v>0.030108994600197548</v>
      </c>
      <c r="AO39" s="199">
        <v>28</v>
      </c>
      <c r="AP39" s="314" t="s">
        <v>242</v>
      </c>
      <c r="AQ39" s="196">
        <v>48.62016464751319</v>
      </c>
      <c r="AR39" s="197">
        <v>34.99548202246861</v>
      </c>
      <c r="AS39" s="245">
        <v>1.7642248446952387</v>
      </c>
      <c r="AT39" s="197">
        <v>1.1908205884451675</v>
      </c>
      <c r="AU39" s="197">
        <v>8.653482662555097</v>
      </c>
      <c r="AV39" s="197">
        <v>3.7603042517541603</v>
      </c>
      <c r="AW39" s="197">
        <v>1.0154518804799926</v>
      </c>
      <c r="AX39" s="245" t="s">
        <v>4</v>
      </c>
      <c r="AY39" s="245" t="s">
        <v>4</v>
      </c>
      <c r="AZ39" s="160">
        <v>100</v>
      </c>
      <c r="BA39" s="109"/>
      <c r="BB39" s="109"/>
    </row>
    <row r="40" spans="1:54" ht="24" customHeight="1">
      <c r="A40" s="199">
        <v>29</v>
      </c>
      <c r="B40" s="315" t="s">
        <v>27</v>
      </c>
      <c r="C40" s="245" t="s">
        <v>4</v>
      </c>
      <c r="D40" s="245" t="s">
        <v>4</v>
      </c>
      <c r="E40" s="245" t="s">
        <v>4</v>
      </c>
      <c r="F40" s="245" t="s">
        <v>4</v>
      </c>
      <c r="G40" s="245" t="s">
        <v>4</v>
      </c>
      <c r="H40" s="245" t="s">
        <v>4</v>
      </c>
      <c r="I40" s="245" t="s">
        <v>4</v>
      </c>
      <c r="J40" s="245" t="s">
        <v>4</v>
      </c>
      <c r="K40" s="245" t="s">
        <v>4</v>
      </c>
      <c r="L40" s="245" t="s">
        <v>4</v>
      </c>
      <c r="M40" s="161">
        <v>0.201004946715316</v>
      </c>
      <c r="N40" s="245" t="s">
        <v>4</v>
      </c>
      <c r="O40" s="199">
        <v>29</v>
      </c>
      <c r="P40" s="315" t="s">
        <v>27</v>
      </c>
      <c r="Q40" s="245" t="s">
        <v>4</v>
      </c>
      <c r="R40" s="245" t="s">
        <v>4</v>
      </c>
      <c r="S40" s="245" t="s">
        <v>4</v>
      </c>
      <c r="T40" s="245" t="s">
        <v>4</v>
      </c>
      <c r="U40" s="245" t="s">
        <v>4</v>
      </c>
      <c r="V40" s="245" t="s">
        <v>4</v>
      </c>
      <c r="W40" s="245" t="s">
        <v>4</v>
      </c>
      <c r="X40" s="245" t="s">
        <v>4</v>
      </c>
      <c r="Y40" s="245" t="s">
        <v>4</v>
      </c>
      <c r="Z40" s="245" t="s">
        <v>4</v>
      </c>
      <c r="AA40" s="245" t="s">
        <v>4</v>
      </c>
      <c r="AB40" s="161">
        <v>0.026559311332586027</v>
      </c>
      <c r="AC40" s="199">
        <v>29</v>
      </c>
      <c r="AD40" s="315" t="s">
        <v>27</v>
      </c>
      <c r="AE40" s="161">
        <v>0.0003215961848298642</v>
      </c>
      <c r="AF40" s="161">
        <v>0.005934678041242866</v>
      </c>
      <c r="AG40" s="245" t="s">
        <v>4</v>
      </c>
      <c r="AH40" s="161">
        <v>0.2665787575060657</v>
      </c>
      <c r="AI40" s="161">
        <v>0.16754292795740838</v>
      </c>
      <c r="AJ40" s="245" t="s">
        <v>4</v>
      </c>
      <c r="AK40" s="245" t="s">
        <v>4</v>
      </c>
      <c r="AL40" s="245" t="s">
        <v>4</v>
      </c>
      <c r="AM40" s="161">
        <v>0.00015859596106987942</v>
      </c>
      <c r="AN40" s="161">
        <v>0.015337440162340647</v>
      </c>
      <c r="AO40" s="199">
        <v>29</v>
      </c>
      <c r="AP40" s="315" t="s">
        <v>27</v>
      </c>
      <c r="AQ40" s="196">
        <v>0.6834382538608593</v>
      </c>
      <c r="AR40" s="197">
        <v>0.2795960923779694</v>
      </c>
      <c r="AS40" s="245" t="s">
        <v>4</v>
      </c>
      <c r="AT40" s="245" t="s">
        <v>4</v>
      </c>
      <c r="AU40" s="197">
        <v>49.49189251109651</v>
      </c>
      <c r="AV40" s="197">
        <v>3.2009320938925683</v>
      </c>
      <c r="AW40" s="197">
        <v>-0.007574072819460843</v>
      </c>
      <c r="AX40" s="245" t="s">
        <v>4</v>
      </c>
      <c r="AY40" s="197">
        <v>46.35171415024515</v>
      </c>
      <c r="AZ40" s="160">
        <v>100</v>
      </c>
      <c r="BA40" s="109"/>
      <c r="BB40" s="109"/>
    </row>
    <row r="41" spans="1:54" s="15" customFormat="1" ht="12">
      <c r="A41" s="199">
        <v>30</v>
      </c>
      <c r="B41" s="315" t="s">
        <v>28</v>
      </c>
      <c r="C41" s="245" t="s">
        <v>4</v>
      </c>
      <c r="D41" s="245" t="s">
        <v>4</v>
      </c>
      <c r="E41" s="245" t="s">
        <v>4</v>
      </c>
      <c r="F41" s="245" t="s">
        <v>4</v>
      </c>
      <c r="G41" s="245" t="s">
        <v>4</v>
      </c>
      <c r="H41" s="161">
        <v>0.1789290990848865</v>
      </c>
      <c r="I41" s="245" t="s">
        <v>4</v>
      </c>
      <c r="J41" s="245" t="s">
        <v>4</v>
      </c>
      <c r="K41" s="245" t="s">
        <v>4</v>
      </c>
      <c r="L41" s="161">
        <v>0.026449555837830548</v>
      </c>
      <c r="M41" s="245" t="s">
        <v>4</v>
      </c>
      <c r="N41" s="245" t="s">
        <v>4</v>
      </c>
      <c r="O41" s="199">
        <v>30</v>
      </c>
      <c r="P41" s="315" t="s">
        <v>28</v>
      </c>
      <c r="Q41" s="245" t="s">
        <v>4</v>
      </c>
      <c r="R41" s="161">
        <v>0.06988258288215711</v>
      </c>
      <c r="S41" s="161">
        <v>0.00010357497622145064</v>
      </c>
      <c r="T41" s="161">
        <v>0.1538625074372318</v>
      </c>
      <c r="U41" s="245" t="s">
        <v>4</v>
      </c>
      <c r="V41" s="245" t="s">
        <v>4</v>
      </c>
      <c r="W41" s="245" t="s">
        <v>4</v>
      </c>
      <c r="X41" s="161">
        <v>0.0359689258295633</v>
      </c>
      <c r="Y41" s="161">
        <v>0.012805489994034868</v>
      </c>
      <c r="Z41" s="161">
        <v>0.1658111328169879</v>
      </c>
      <c r="AA41" s="245" t="s">
        <v>4</v>
      </c>
      <c r="AB41" s="161">
        <v>0.041401335380472776</v>
      </c>
      <c r="AC41" s="199">
        <v>30</v>
      </c>
      <c r="AD41" s="315" t="s">
        <v>28</v>
      </c>
      <c r="AE41" s="161">
        <v>0.03833205617141835</v>
      </c>
      <c r="AF41" s="161">
        <v>0.08854738464944241</v>
      </c>
      <c r="AG41" s="161">
        <v>0.014423989272210757</v>
      </c>
      <c r="AH41" s="161">
        <v>0.2618710112244139</v>
      </c>
      <c r="AI41" s="161">
        <v>0.3810354381150542</v>
      </c>
      <c r="AJ41" s="161">
        <v>1.006592683988519</v>
      </c>
      <c r="AK41" s="161">
        <v>0.10274484146884101</v>
      </c>
      <c r="AL41" s="161">
        <v>0.010411792968433529</v>
      </c>
      <c r="AM41" s="161">
        <v>0.12536037861300608</v>
      </c>
      <c r="AN41" s="161">
        <v>0.018568137258328208</v>
      </c>
      <c r="AO41" s="199">
        <v>30</v>
      </c>
      <c r="AP41" s="315" t="s">
        <v>28</v>
      </c>
      <c r="AQ41" s="196">
        <v>2.733101917969054</v>
      </c>
      <c r="AR41" s="197">
        <v>6.754416715441606</v>
      </c>
      <c r="AS41" s="245">
        <v>3.285550919397172</v>
      </c>
      <c r="AT41" s="197">
        <v>79.89096494368816</v>
      </c>
      <c r="AU41" s="245" t="s">
        <v>4</v>
      </c>
      <c r="AV41" s="197">
        <v>7.321797519384392</v>
      </c>
      <c r="AW41" s="197">
        <v>0.014164099659868876</v>
      </c>
      <c r="AX41" s="245" t="s">
        <v>4</v>
      </c>
      <c r="AY41" s="245" t="s">
        <v>4</v>
      </c>
      <c r="AZ41" s="160">
        <v>100</v>
      </c>
      <c r="BA41" s="109"/>
      <c r="BB41" s="109"/>
    </row>
    <row r="42" spans="1:54" ht="24.75" customHeight="1">
      <c r="A42" s="199">
        <v>31</v>
      </c>
      <c r="B42" s="315" t="s">
        <v>29</v>
      </c>
      <c r="C42" s="161">
        <v>0.0005818459678797075</v>
      </c>
      <c r="D42" s="161">
        <v>0.0070291590170417344</v>
      </c>
      <c r="E42" s="161">
        <v>0.00527730586318186</v>
      </c>
      <c r="F42" s="245" t="s">
        <v>4</v>
      </c>
      <c r="G42" s="245" t="s">
        <v>4</v>
      </c>
      <c r="H42" s="161">
        <v>0.05363159967427092</v>
      </c>
      <c r="I42" s="161">
        <v>0.013062040579669618</v>
      </c>
      <c r="J42" s="245" t="s">
        <v>4</v>
      </c>
      <c r="K42" s="161">
        <v>0.004105306324593792</v>
      </c>
      <c r="L42" s="161">
        <v>0.049864236743739125</v>
      </c>
      <c r="M42" s="161">
        <v>0.0250543683050282</v>
      </c>
      <c r="N42" s="245" t="s">
        <v>4</v>
      </c>
      <c r="O42" s="199">
        <v>31</v>
      </c>
      <c r="P42" s="315" t="s">
        <v>29</v>
      </c>
      <c r="Q42" s="245" t="s">
        <v>4</v>
      </c>
      <c r="R42" s="161">
        <v>0.010074747528519938</v>
      </c>
      <c r="S42" s="245" t="s">
        <v>4</v>
      </c>
      <c r="T42" s="161">
        <v>0.047829643234070275</v>
      </c>
      <c r="U42" s="245" t="s">
        <v>4</v>
      </c>
      <c r="V42" s="245" t="s">
        <v>4</v>
      </c>
      <c r="W42" s="161">
        <v>0.004678013381777178</v>
      </c>
      <c r="X42" s="161">
        <v>0.1384098879501882</v>
      </c>
      <c r="Y42" s="161">
        <v>0.02215351637241767</v>
      </c>
      <c r="Z42" s="161">
        <v>0.022110411894639033</v>
      </c>
      <c r="AA42" s="161">
        <v>0.014575503665329321</v>
      </c>
      <c r="AB42" s="161">
        <v>0.02736866194087956</v>
      </c>
      <c r="AC42" s="199">
        <v>31</v>
      </c>
      <c r="AD42" s="315" t="s">
        <v>29</v>
      </c>
      <c r="AE42" s="161">
        <v>0.03373896280608145</v>
      </c>
      <c r="AF42" s="245" t="s">
        <v>4</v>
      </c>
      <c r="AG42" s="161">
        <v>0.0011882629754758364</v>
      </c>
      <c r="AH42" s="161">
        <v>0.04314640299794025</v>
      </c>
      <c r="AI42" s="161">
        <v>0.5051859770787811</v>
      </c>
      <c r="AJ42" s="161">
        <v>1.258623227092511</v>
      </c>
      <c r="AK42" s="161">
        <v>0.5864538546676075</v>
      </c>
      <c r="AL42" s="161">
        <v>0.02905228552550265</v>
      </c>
      <c r="AM42" s="161">
        <v>0.06655381480426767</v>
      </c>
      <c r="AN42" s="161">
        <v>0.11564245636968458</v>
      </c>
      <c r="AO42" s="199">
        <v>31</v>
      </c>
      <c r="AP42" s="315" t="s">
        <v>29</v>
      </c>
      <c r="AQ42" s="196">
        <v>3.0853914927610777</v>
      </c>
      <c r="AR42" s="197">
        <v>11.502376963229576</v>
      </c>
      <c r="AS42" s="245">
        <v>0.779448439443512</v>
      </c>
      <c r="AT42" s="197">
        <v>77.81316529424377</v>
      </c>
      <c r="AU42" s="197">
        <v>1.080110436283485</v>
      </c>
      <c r="AV42" s="197">
        <v>5.742269340518166</v>
      </c>
      <c r="AW42" s="197">
        <v>-0.0027663516361878114</v>
      </c>
      <c r="AX42" s="245" t="s">
        <v>4</v>
      </c>
      <c r="AY42" s="245" t="s">
        <v>4</v>
      </c>
      <c r="AZ42" s="160">
        <v>100</v>
      </c>
      <c r="BA42" s="109"/>
      <c r="BB42" s="109"/>
    </row>
    <row r="43" spans="1:54" ht="11.25" customHeight="1">
      <c r="A43" s="199">
        <v>32</v>
      </c>
      <c r="B43" s="315" t="s">
        <v>30</v>
      </c>
      <c r="C43" s="161">
        <v>0.0028737795199737085</v>
      </c>
      <c r="D43" s="161">
        <v>0.0144656363403075</v>
      </c>
      <c r="E43" s="161">
        <v>0.011584443189789741</v>
      </c>
      <c r="F43" s="245" t="s">
        <v>4</v>
      </c>
      <c r="G43" s="245" t="s">
        <v>4</v>
      </c>
      <c r="H43" s="161">
        <v>0.31383750165798746</v>
      </c>
      <c r="I43" s="161">
        <v>0.056099450159515216</v>
      </c>
      <c r="J43" s="161">
        <v>0.18201514591846046</v>
      </c>
      <c r="K43" s="161">
        <v>0.0405528125659377</v>
      </c>
      <c r="L43" s="161">
        <v>0.043461721600873006</v>
      </c>
      <c r="M43" s="161">
        <v>0.04604477984743198</v>
      </c>
      <c r="N43" s="245" t="s">
        <v>4</v>
      </c>
      <c r="O43" s="199">
        <v>32</v>
      </c>
      <c r="P43" s="315" t="s">
        <v>30</v>
      </c>
      <c r="Q43" s="245" t="s">
        <v>4</v>
      </c>
      <c r="R43" s="161">
        <v>0.06507065180998058</v>
      </c>
      <c r="S43" s="161">
        <v>0.002655021136070559</v>
      </c>
      <c r="T43" s="161">
        <v>0.6573470159774888</v>
      </c>
      <c r="U43" s="245" t="s">
        <v>4</v>
      </c>
      <c r="V43" s="161">
        <v>0.049611636625451185</v>
      </c>
      <c r="W43" s="161">
        <v>0.2108335635370918</v>
      </c>
      <c r="X43" s="161">
        <v>0.5170208787810878</v>
      </c>
      <c r="Y43" s="245" t="s">
        <v>4</v>
      </c>
      <c r="Z43" s="245" t="s">
        <v>4</v>
      </c>
      <c r="AA43" s="161">
        <v>1.3159675454498199</v>
      </c>
      <c r="AB43" s="161">
        <v>0.5435793222484816</v>
      </c>
      <c r="AC43" s="199">
        <v>32</v>
      </c>
      <c r="AD43" s="315" t="s">
        <v>30</v>
      </c>
      <c r="AE43" s="161">
        <v>1.0256929405318556</v>
      </c>
      <c r="AF43" s="161">
        <v>1.0804509294465592</v>
      </c>
      <c r="AG43" s="161">
        <v>0.03227904454919754</v>
      </c>
      <c r="AH43" s="161">
        <v>0.3513323356666946</v>
      </c>
      <c r="AI43" s="161">
        <v>1.3887556842528919</v>
      </c>
      <c r="AJ43" s="161">
        <v>2.1423045774559344</v>
      </c>
      <c r="AK43" s="161">
        <v>0.21370271921135714</v>
      </c>
      <c r="AL43" s="161">
        <v>0.6342317649375598</v>
      </c>
      <c r="AM43" s="161">
        <v>0.46190002468659763</v>
      </c>
      <c r="AN43" s="161">
        <v>0.5048188728321941</v>
      </c>
      <c r="AO43" s="199">
        <v>32</v>
      </c>
      <c r="AP43" s="315" t="s">
        <v>30</v>
      </c>
      <c r="AQ43" s="196">
        <v>11.90848979993659</v>
      </c>
      <c r="AR43" s="197">
        <v>9.964028750036729</v>
      </c>
      <c r="AS43" s="245">
        <v>0.12917315348662395</v>
      </c>
      <c r="AT43" s="197">
        <v>52.101753935668995</v>
      </c>
      <c r="AU43" s="197">
        <v>19.722760401550506</v>
      </c>
      <c r="AV43" s="197">
        <v>6.295911850503014</v>
      </c>
      <c r="AW43" s="197">
        <v>-0.12213481629395803</v>
      </c>
      <c r="AX43" s="245" t="s">
        <v>4</v>
      </c>
      <c r="AY43" s="245" t="s">
        <v>4</v>
      </c>
      <c r="AZ43" s="160">
        <v>100</v>
      </c>
      <c r="BA43" s="109"/>
      <c r="BB43" s="109"/>
    </row>
    <row r="44" spans="1:54" ht="12.75" customHeight="1">
      <c r="A44" s="199">
        <v>33</v>
      </c>
      <c r="B44" s="315" t="s">
        <v>31</v>
      </c>
      <c r="C44" s="245" t="s">
        <v>4</v>
      </c>
      <c r="D44" s="245" t="s">
        <v>4</v>
      </c>
      <c r="E44" s="245" t="s">
        <v>4</v>
      </c>
      <c r="F44" s="245" t="s">
        <v>4</v>
      </c>
      <c r="G44" s="245" t="s">
        <v>4</v>
      </c>
      <c r="H44" s="245" t="s">
        <v>4</v>
      </c>
      <c r="I44" s="245" t="s">
        <v>4</v>
      </c>
      <c r="J44" s="245" t="s">
        <v>4</v>
      </c>
      <c r="K44" s="245" t="s">
        <v>4</v>
      </c>
      <c r="L44" s="161">
        <v>0.005475547320061104</v>
      </c>
      <c r="M44" s="161">
        <v>0.07432499526308083</v>
      </c>
      <c r="N44" s="245" t="s">
        <v>4</v>
      </c>
      <c r="O44" s="199">
        <v>33</v>
      </c>
      <c r="P44" s="315" t="s">
        <v>31</v>
      </c>
      <c r="Q44" s="245" t="s">
        <v>4</v>
      </c>
      <c r="R44" s="245" t="s">
        <v>4</v>
      </c>
      <c r="S44" s="245" t="s">
        <v>4</v>
      </c>
      <c r="T44" s="245" t="s">
        <v>4</v>
      </c>
      <c r="U44" s="245" t="s">
        <v>4</v>
      </c>
      <c r="V44" s="245" t="s">
        <v>4</v>
      </c>
      <c r="W44" s="245" t="s">
        <v>4</v>
      </c>
      <c r="X44" s="161">
        <v>0.01628428524543619</v>
      </c>
      <c r="Y44" s="245" t="s">
        <v>4</v>
      </c>
      <c r="Z44" s="161">
        <v>0.12128974162289785</v>
      </c>
      <c r="AA44" s="245" t="s">
        <v>4</v>
      </c>
      <c r="AB44" s="161">
        <v>0.043481346110328084</v>
      </c>
      <c r="AC44" s="199">
        <v>33</v>
      </c>
      <c r="AD44" s="315" t="s">
        <v>31</v>
      </c>
      <c r="AE44" s="161">
        <v>0.0054295147883000865</v>
      </c>
      <c r="AF44" s="161">
        <v>1.5399383822178225</v>
      </c>
      <c r="AG44" s="245" t="s">
        <v>4</v>
      </c>
      <c r="AH44" s="245" t="s">
        <v>4</v>
      </c>
      <c r="AI44" s="161">
        <v>0.14338262198275561</v>
      </c>
      <c r="AJ44" s="161">
        <v>0.003632561811420978</v>
      </c>
      <c r="AK44" s="245">
        <v>0</v>
      </c>
      <c r="AL44" s="161">
        <v>0.014462265100399344</v>
      </c>
      <c r="AM44" s="161">
        <v>0.1785052511219174</v>
      </c>
      <c r="AN44" s="245">
        <v>0</v>
      </c>
      <c r="AO44" s="199">
        <v>33</v>
      </c>
      <c r="AP44" s="315" t="s">
        <v>31</v>
      </c>
      <c r="AQ44" s="196">
        <v>2.14620651258442</v>
      </c>
      <c r="AR44" s="197">
        <v>25.270758077128598</v>
      </c>
      <c r="AS44" s="197">
        <v>67.27617316376143</v>
      </c>
      <c r="AT44" s="245" t="s">
        <v>4</v>
      </c>
      <c r="AU44" s="245" t="s">
        <v>4</v>
      </c>
      <c r="AV44" s="197">
        <v>5.306859196197005</v>
      </c>
      <c r="AW44" s="161" t="s">
        <v>4</v>
      </c>
      <c r="AX44" s="245" t="s">
        <v>4</v>
      </c>
      <c r="AY44" s="245" t="s">
        <v>4</v>
      </c>
      <c r="AZ44" s="160">
        <v>100</v>
      </c>
      <c r="BA44" s="109"/>
      <c r="BB44" s="109"/>
    </row>
    <row r="45" spans="1:54" ht="12">
      <c r="A45" s="199">
        <v>34</v>
      </c>
      <c r="B45" s="315" t="s">
        <v>32</v>
      </c>
      <c r="C45" s="245" t="s">
        <v>4</v>
      </c>
      <c r="D45" s="161">
        <v>0.247982371221204</v>
      </c>
      <c r="E45" s="161">
        <v>0.17648177588692635</v>
      </c>
      <c r="F45" s="245" t="s">
        <v>4</v>
      </c>
      <c r="G45" s="245" t="s">
        <v>4</v>
      </c>
      <c r="H45" s="161">
        <v>0.22172745924614437</v>
      </c>
      <c r="I45" s="161">
        <v>0.022539960740006262</v>
      </c>
      <c r="J45" s="245" t="s">
        <v>4</v>
      </c>
      <c r="K45" s="245" t="s">
        <v>4</v>
      </c>
      <c r="L45" s="161">
        <v>1.550264299753426</v>
      </c>
      <c r="M45" s="161">
        <v>0.5087537755724554</v>
      </c>
      <c r="N45" s="245" t="s">
        <v>4</v>
      </c>
      <c r="O45" s="199">
        <v>34</v>
      </c>
      <c r="P45" s="315" t="s">
        <v>32</v>
      </c>
      <c r="Q45" s="245" t="s">
        <v>4</v>
      </c>
      <c r="R45" s="161">
        <v>0.1563541348726664</v>
      </c>
      <c r="S45" s="245" t="s">
        <v>4</v>
      </c>
      <c r="T45" s="245" t="s">
        <v>4</v>
      </c>
      <c r="U45" s="245" t="s">
        <v>4</v>
      </c>
      <c r="V45" s="245" t="s">
        <v>4</v>
      </c>
      <c r="W45" s="245" t="s">
        <v>4</v>
      </c>
      <c r="X45" s="161">
        <v>8.44198269239537</v>
      </c>
      <c r="Y45" s="161">
        <v>2.196198115530695</v>
      </c>
      <c r="Z45" s="161">
        <v>4.048999177724439</v>
      </c>
      <c r="AA45" s="245" t="s">
        <v>4</v>
      </c>
      <c r="AB45" s="161">
        <v>6.238143657409764</v>
      </c>
      <c r="AC45" s="199">
        <v>34</v>
      </c>
      <c r="AD45" s="315" t="s">
        <v>32</v>
      </c>
      <c r="AE45" s="161">
        <v>1.3371411526269268</v>
      </c>
      <c r="AF45" s="161">
        <v>0.2648415273571971</v>
      </c>
      <c r="AG45" s="161">
        <v>0.09432189633945243</v>
      </c>
      <c r="AH45" s="161">
        <v>14.812192841412871</v>
      </c>
      <c r="AI45" s="161">
        <v>0.0057881978317030295</v>
      </c>
      <c r="AJ45" s="161">
        <v>1.4596794627921765</v>
      </c>
      <c r="AK45" s="161">
        <v>1.5683481751985542</v>
      </c>
      <c r="AL45" s="161">
        <v>0.411256513462392</v>
      </c>
      <c r="AM45" s="161">
        <v>0.9450026448583799</v>
      </c>
      <c r="AN45" s="161">
        <v>9.142760404237533</v>
      </c>
      <c r="AO45" s="199">
        <v>34</v>
      </c>
      <c r="AP45" s="315" t="s">
        <v>32</v>
      </c>
      <c r="AQ45" s="196">
        <v>53.85076023647028</v>
      </c>
      <c r="AR45" s="197">
        <v>42.44706211445303</v>
      </c>
      <c r="AS45" s="245" t="s">
        <v>4</v>
      </c>
      <c r="AT45" s="245" t="s">
        <v>4</v>
      </c>
      <c r="AU45" s="161">
        <v>1.4982861880700558</v>
      </c>
      <c r="AV45" s="197">
        <v>2.370481663324697</v>
      </c>
      <c r="AW45" s="245">
        <v>-0.1666667384659395</v>
      </c>
      <c r="AX45" s="245" t="s">
        <v>4</v>
      </c>
      <c r="AY45" s="245" t="s">
        <v>4</v>
      </c>
      <c r="AZ45" s="160">
        <v>100</v>
      </c>
      <c r="BA45" s="109"/>
      <c r="BB45" s="109"/>
    </row>
    <row r="46" spans="2:54" ht="12">
      <c r="B46" s="78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P46" s="177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D46" s="177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P46" s="177"/>
      <c r="AQ46" s="196"/>
      <c r="AR46" s="197"/>
      <c r="AS46" s="197"/>
      <c r="AT46" s="197"/>
      <c r="AU46" s="197"/>
      <c r="AV46" s="197"/>
      <c r="AW46" s="197"/>
      <c r="AX46" s="197"/>
      <c r="AY46" s="197"/>
      <c r="AZ46" s="160"/>
      <c r="BA46" s="23"/>
      <c r="BB46" s="23"/>
    </row>
    <row r="47" spans="2:54" s="65" customFormat="1" ht="12.75">
      <c r="B47" s="307" t="s">
        <v>189</v>
      </c>
      <c r="C47" s="160">
        <v>11.240773523938898</v>
      </c>
      <c r="D47" s="160">
        <v>0.11337979318163441</v>
      </c>
      <c r="E47" s="160">
        <v>0.08695185982735676</v>
      </c>
      <c r="F47" s="160">
        <v>0.17998266496746115</v>
      </c>
      <c r="G47" s="160">
        <v>0.032400072042727525</v>
      </c>
      <c r="H47" s="160">
        <v>1.806489844737018</v>
      </c>
      <c r="I47" s="160">
        <v>0.31070791507287426</v>
      </c>
      <c r="J47" s="160">
        <v>0.06819141023726848</v>
      </c>
      <c r="K47" s="160">
        <v>0.06175797386470842</v>
      </c>
      <c r="L47" s="160">
        <v>0.5396856793850378</v>
      </c>
      <c r="M47" s="160">
        <v>0.8501680579725693</v>
      </c>
      <c r="N47" s="160">
        <v>3.444951027440482</v>
      </c>
      <c r="O47" s="172"/>
      <c r="P47" s="307" t="s">
        <v>189</v>
      </c>
      <c r="Q47" s="160">
        <v>0.11590452127490523</v>
      </c>
      <c r="R47" s="160">
        <v>0.16457736988821953</v>
      </c>
      <c r="S47" s="160">
        <v>0.02128477464208845</v>
      </c>
      <c r="T47" s="160">
        <v>0.8908452604248175</v>
      </c>
      <c r="U47" s="160">
        <v>0.1599950044147957</v>
      </c>
      <c r="V47" s="160">
        <v>0.2133077579190348</v>
      </c>
      <c r="W47" s="160">
        <v>0.0649107050452595</v>
      </c>
      <c r="X47" s="160">
        <v>6.597658145416458</v>
      </c>
      <c r="Y47" s="160">
        <v>0.520553591571697</v>
      </c>
      <c r="Z47" s="160">
        <v>3.095566970369164</v>
      </c>
      <c r="AA47" s="160">
        <v>0.07502380616300938</v>
      </c>
      <c r="AB47" s="160">
        <v>1.0176861166841003</v>
      </c>
      <c r="AC47" s="172"/>
      <c r="AD47" s="307" t="s">
        <v>189</v>
      </c>
      <c r="AE47" s="160">
        <v>1.65671752317838</v>
      </c>
      <c r="AF47" s="160">
        <v>1.061412846230896</v>
      </c>
      <c r="AG47" s="160">
        <v>1.572060708099323</v>
      </c>
      <c r="AH47" s="160">
        <v>1.008733326227995</v>
      </c>
      <c r="AI47" s="160">
        <v>0.9470763555890157</v>
      </c>
      <c r="AJ47" s="160">
        <v>0.5566635352070356</v>
      </c>
      <c r="AK47" s="160">
        <v>0.42831524845468916</v>
      </c>
      <c r="AL47" s="160">
        <v>0.11152119976285418</v>
      </c>
      <c r="AM47" s="160">
        <v>0.266787277644864</v>
      </c>
      <c r="AN47" s="160">
        <v>0.1761619700653827</v>
      </c>
      <c r="AO47" s="172"/>
      <c r="AP47" s="307" t="s">
        <v>189</v>
      </c>
      <c r="AQ47" s="160"/>
      <c r="AR47" s="160">
        <v>30.03139396745565</v>
      </c>
      <c r="AS47" s="160">
        <v>0.4643461413903045</v>
      </c>
      <c r="AT47" s="160">
        <v>3.246263079822724</v>
      </c>
      <c r="AU47" s="160">
        <v>3.053382915473989</v>
      </c>
      <c r="AV47" s="160">
        <v>10.650193018912464</v>
      </c>
      <c r="AW47" s="160">
        <v>0.5989062141748394</v>
      </c>
      <c r="AX47" s="160">
        <v>0.13792607464198717</v>
      </c>
      <c r="AY47" s="160">
        <v>12.35933501425199</v>
      </c>
      <c r="AZ47" s="160">
        <v>100</v>
      </c>
      <c r="BA47" s="66"/>
      <c r="BB47" s="66"/>
    </row>
    <row r="48" spans="1:54" ht="12.75" thickBot="1">
      <c r="A48" s="49"/>
      <c r="B48" s="11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73"/>
      <c r="P48" s="19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173"/>
      <c r="AD48" s="19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173"/>
      <c r="AP48" s="198"/>
      <c r="AQ48" s="118"/>
      <c r="AR48" s="48"/>
      <c r="AS48" s="48"/>
      <c r="AT48" s="458"/>
      <c r="AU48" s="458"/>
      <c r="AV48" s="48"/>
      <c r="AW48" s="48"/>
      <c r="AX48" s="48"/>
      <c r="AY48" s="48"/>
      <c r="AZ48" s="118"/>
      <c r="BA48" s="23"/>
      <c r="BB48" s="23"/>
    </row>
    <row r="49" spans="2:54" ht="12">
      <c r="B49" s="8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P49" s="17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D49" s="178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P49" s="178"/>
      <c r="AQ49" s="24"/>
      <c r="AR49" s="23"/>
      <c r="AS49" s="23"/>
      <c r="AT49" s="459"/>
      <c r="AU49" s="459"/>
      <c r="AV49" s="23"/>
      <c r="AW49" s="23"/>
      <c r="AX49" s="23"/>
      <c r="AY49" s="23"/>
      <c r="AZ49" s="24"/>
      <c r="BA49" s="23"/>
      <c r="BB49" s="23"/>
    </row>
    <row r="50" spans="3:54" s="65" customFormat="1" ht="12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72"/>
      <c r="P50" s="172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172"/>
      <c r="AD50" s="172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172"/>
      <c r="AP50" s="172"/>
      <c r="AQ50" s="66"/>
      <c r="AR50" s="66"/>
      <c r="AS50" s="66"/>
      <c r="AT50" s="460"/>
      <c r="AU50" s="460"/>
      <c r="AV50" s="66"/>
      <c r="AW50" s="66"/>
      <c r="AX50" s="66"/>
      <c r="AY50" s="66"/>
      <c r="AZ50" s="66"/>
      <c r="BA50" s="66"/>
      <c r="BB50" s="66"/>
    </row>
    <row r="51" spans="2:54" ht="12">
      <c r="B51" s="1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P51" s="12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D51" s="12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P51" s="12"/>
      <c r="AQ51" s="24"/>
      <c r="AR51" s="23"/>
      <c r="AS51" s="23"/>
      <c r="AT51" s="459"/>
      <c r="AU51" s="459"/>
      <c r="AV51" s="23"/>
      <c r="AW51" s="23"/>
      <c r="AX51" s="23"/>
      <c r="AY51" s="23"/>
      <c r="AZ51" s="24"/>
      <c r="BA51" s="23"/>
      <c r="BB51" s="23"/>
    </row>
    <row r="52" spans="2:54" ht="12">
      <c r="B52" s="1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1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D52" s="12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P52" s="12"/>
      <c r="AQ52" s="24"/>
      <c r="AR52" s="23"/>
      <c r="AS52" s="23"/>
      <c r="AT52" s="459"/>
      <c r="AU52" s="459"/>
      <c r="AV52" s="23"/>
      <c r="AW52" s="23"/>
      <c r="AX52" s="23"/>
      <c r="AY52" s="23"/>
      <c r="AZ52" s="24"/>
      <c r="BA52" s="23"/>
      <c r="BB52" s="23"/>
    </row>
    <row r="53" spans="2:54" s="65" customFormat="1" ht="12">
      <c r="B53" s="20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172"/>
      <c r="P53" s="20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172"/>
      <c r="AD53" s="20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172"/>
      <c r="AP53" s="20"/>
      <c r="AQ53" s="66"/>
      <c r="AR53" s="66"/>
      <c r="AS53" s="66"/>
      <c r="AT53" s="460"/>
      <c r="AU53" s="460"/>
      <c r="AV53" s="66"/>
      <c r="AW53" s="66"/>
      <c r="AX53" s="66"/>
      <c r="AY53" s="66"/>
      <c r="AZ53" s="66"/>
      <c r="BA53" s="66"/>
      <c r="BB53" s="66"/>
    </row>
    <row r="54" spans="2:54" ht="12">
      <c r="B54" s="1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12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D54" s="12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P54" s="12"/>
      <c r="AQ54" s="24"/>
      <c r="AR54" s="23"/>
      <c r="AS54" s="23"/>
      <c r="AT54" s="459"/>
      <c r="AU54" s="459"/>
      <c r="AV54" s="23"/>
      <c r="AW54" s="23"/>
      <c r="AX54" s="23"/>
      <c r="AY54" s="23"/>
      <c r="AZ54" s="24"/>
      <c r="BA54" s="23"/>
      <c r="BB54" s="23"/>
    </row>
    <row r="55" spans="2:54" s="15" customFormat="1" ht="12">
      <c r="B55" s="1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76"/>
      <c r="P55" s="13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176"/>
      <c r="AD55" s="13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176"/>
      <c r="AP55" s="13"/>
      <c r="AQ55" s="24"/>
      <c r="AR55" s="24"/>
      <c r="AS55" s="24"/>
      <c r="AT55" s="461"/>
      <c r="AU55" s="461"/>
      <c r="AV55" s="24"/>
      <c r="AW55" s="24"/>
      <c r="AX55" s="24"/>
      <c r="AY55" s="24"/>
      <c r="AZ55" s="24"/>
      <c r="BA55" s="24"/>
      <c r="BB55" s="24"/>
    </row>
    <row r="56" spans="2:54" ht="12">
      <c r="B56" s="1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12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D56" s="12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P56" s="12"/>
      <c r="AQ56" s="24"/>
      <c r="AR56" s="23"/>
      <c r="AS56" s="23"/>
      <c r="AT56" s="459"/>
      <c r="AU56" s="459"/>
      <c r="AV56" s="23"/>
      <c r="AW56" s="23"/>
      <c r="AX56" s="23"/>
      <c r="AY56" s="23"/>
      <c r="AZ56" s="24"/>
      <c r="BA56" s="23"/>
      <c r="BB56" s="23"/>
    </row>
    <row r="57" spans="2:54" ht="12">
      <c r="B57" s="1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P57" s="1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D57" s="12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P57" s="12"/>
      <c r="AQ57" s="24"/>
      <c r="AR57" s="23"/>
      <c r="AS57" s="23"/>
      <c r="AT57" s="459"/>
      <c r="AU57" s="459"/>
      <c r="AV57" s="23"/>
      <c r="AW57" s="23"/>
      <c r="AX57" s="23"/>
      <c r="AY57" s="23"/>
      <c r="AZ57" s="24"/>
      <c r="BA57" s="23"/>
      <c r="BB57" s="23"/>
    </row>
    <row r="58" spans="2:54" ht="12">
      <c r="B58" s="1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1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D58" s="12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P58" s="12"/>
      <c r="AQ58" s="24"/>
      <c r="AR58" s="23"/>
      <c r="AS58" s="23"/>
      <c r="AT58" s="459"/>
      <c r="AU58" s="459"/>
      <c r="AV58" s="23"/>
      <c r="AW58" s="23"/>
      <c r="AX58" s="23"/>
      <c r="AY58" s="23"/>
      <c r="AZ58" s="24"/>
      <c r="BA58" s="23"/>
      <c r="BB58" s="23"/>
    </row>
    <row r="59" spans="2:54" s="65" customFormat="1" ht="12">
      <c r="B59" s="20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172"/>
      <c r="P59" s="20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172"/>
      <c r="AD59" s="20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172"/>
      <c r="AP59" s="20"/>
      <c r="AQ59" s="66"/>
      <c r="AR59" s="66"/>
      <c r="AS59" s="66"/>
      <c r="AT59" s="460"/>
      <c r="AU59" s="460"/>
      <c r="AV59" s="66"/>
      <c r="AW59" s="66"/>
      <c r="AX59" s="66"/>
      <c r="AY59" s="66"/>
      <c r="AZ59" s="66"/>
      <c r="BA59" s="66"/>
      <c r="BB59" s="66"/>
    </row>
  </sheetData>
  <sheetProtection/>
  <mergeCells count="1">
    <mergeCell ref="B2:G2"/>
  </mergeCells>
  <printOptions/>
  <pageMargins left="0.7874015748031497" right="0.7874015748031497" top="0.7874015748031497" bottom="0.7874015748031497" header="0.5905511811023623" footer="0.5905511811023623"/>
  <pageSetup firstPageNumber="12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1" man="1"/>
  </rowBreaks>
  <colBreaks count="6" manualBreakCount="6">
    <brk id="7" max="65535" man="1"/>
    <brk id="14" max="65535" man="1"/>
    <brk id="28" max="65535" man="1"/>
    <brk id="34" max="47" man="1"/>
    <brk id="40" max="4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2017-07-27T04:37:25Z</cp:lastPrinted>
  <dcterms:created xsi:type="dcterms:W3CDTF">1999-04-22T19:22:20Z</dcterms:created>
  <dcterms:modified xsi:type="dcterms:W3CDTF">2017-07-31T09:08:37Z</dcterms:modified>
  <cp:category/>
  <cp:version/>
  <cp:contentType/>
  <cp:contentStatus/>
</cp:coreProperties>
</file>