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V:\Working\219\БАКТЫГУЛЬ\ТУРИЗМ 2021-2025 ДЛЯ САЙТА\"/>
    </mc:Choice>
  </mc:AlternateContent>
  <xr:revisionPtr revIDLastSave="0" documentId="13_ncr:1_{BB612840-D15A-4DCB-BF59-61F3B23BE369}" xr6:coauthVersionLast="47" xr6:coauthVersionMax="47" xr10:uidLastSave="{00000000-0000-0000-0000-000000000000}"/>
  <bookViews>
    <workbookView xWindow="-120" yWindow="-120" windowWidth="29040" windowHeight="15720" tabRatio="748" firstSheet="38" activeTab="61" xr2:uid="{00000000-000D-0000-FFFF-FFFF00000000}"/>
  </bookViews>
  <sheets>
    <sheet name="Титульный лист" sheetId="76" r:id="rId1"/>
    <sheet name="Редсовет" sheetId="75" r:id="rId2"/>
    <sheet name="Контакты" sheetId="74" r:id="rId3"/>
    <sheet name="Другие публикации" sheetId="73" r:id="rId4"/>
    <sheet name="Ответственные" sheetId="68" r:id="rId5"/>
    <sheet name="Содержание" sheetId="67" r:id="rId6"/>
    <sheet name="01" sheetId="1" r:id="rId7"/>
    <sheet name="02" sheetId="2" r:id="rId8"/>
    <sheet name="1.1" sheetId="3" r:id="rId9"/>
    <sheet name="1.2" sheetId="4" r:id="rId10"/>
    <sheet name="1.3" sheetId="5" r:id="rId11"/>
    <sheet name="1.4" sheetId="6" r:id="rId12"/>
    <sheet name="2.1 и 2.2" sheetId="7" r:id="rId13"/>
    <sheet name="2.3" sheetId="9" r:id="rId14"/>
    <sheet name="2.4-2.5" sheetId="10" r:id="rId15"/>
    <sheet name="2.6" sheetId="12" r:id="rId16"/>
    <sheet name="2.7 " sheetId="13" r:id="rId17"/>
    <sheet name="2.8" sheetId="64" r:id="rId18"/>
    <sheet name="3.1" sheetId="37" r:id="rId19"/>
    <sheet name="3.2" sheetId="38" r:id="rId20"/>
    <sheet name="4.1" sheetId="39" r:id="rId21"/>
    <sheet name="4.2" sheetId="40" r:id="rId22"/>
    <sheet name="5.1" sheetId="41" r:id="rId23"/>
    <sheet name="5.2" sheetId="43" r:id="rId24"/>
    <sheet name="5.2.1" sheetId="44" r:id="rId25"/>
    <sheet name="5.3" sheetId="45" r:id="rId26"/>
    <sheet name="5.3.1" sheetId="46" r:id="rId27"/>
    <sheet name="5.3.2" sheetId="47" r:id="rId28"/>
    <sheet name="5.4" sheetId="48" r:id="rId29"/>
    <sheet name="5.4.1" sheetId="49" r:id="rId30"/>
    <sheet name="5.5" sheetId="50" r:id="rId31"/>
    <sheet name="5.6" sheetId="51" r:id="rId32"/>
    <sheet name="5.7" sheetId="53" r:id="rId33"/>
    <sheet name="5.7.1" sheetId="54" r:id="rId34"/>
    <sheet name="5.8" sheetId="55" r:id="rId35"/>
    <sheet name="5.8.1" sheetId="56" r:id="rId36"/>
    <sheet name="5.9" sheetId="57" r:id="rId37"/>
    <sheet name="5.9.1." sheetId="58" r:id="rId38"/>
    <sheet name="5.10" sheetId="59" r:id="rId39"/>
    <sheet name="5.10.1" sheetId="60" r:id="rId40"/>
    <sheet name="6.1" sheetId="61" r:id="rId41"/>
    <sheet name="6.2" sheetId="62" r:id="rId42"/>
    <sheet name="7.1" sheetId="15" r:id="rId43"/>
    <sheet name="8.1" sheetId="18" r:id="rId44"/>
    <sheet name="8.2" sheetId="19" r:id="rId45"/>
    <sheet name="9.1" sheetId="20" r:id="rId46"/>
    <sheet name="9.2" sheetId="21" r:id="rId47"/>
    <sheet name=" 9.3" sheetId="22" r:id="rId48"/>
    <sheet name="9.4" sheetId="66" r:id="rId49"/>
    <sheet name="9.5" sheetId="24" r:id="rId50"/>
    <sheet name="9.6" sheetId="71" r:id="rId51"/>
    <sheet name="9.6.1" sheetId="25" r:id="rId52"/>
    <sheet name="9.7" sheetId="27" r:id="rId53"/>
    <sheet name="10.1 " sheetId="16" r:id="rId54"/>
    <sheet name="10,2" sheetId="70" r:id="rId55"/>
    <sheet name="11.1-11.2" sheetId="28" r:id="rId56"/>
    <sheet name="11.3-11.4" sheetId="29" r:id="rId57"/>
    <sheet name="11.5-11,6" sheetId="36" r:id="rId58"/>
    <sheet name="11.7" sheetId="31" r:id="rId59"/>
    <sheet name="11.8" sheetId="32" r:id="rId60"/>
    <sheet name="12.1-12.2" sheetId="33" r:id="rId61"/>
    <sheet name="12.3" sheetId="63" r:id="rId62"/>
  </sheets>
  <definedNames>
    <definedName name="_Hlk13759420" localSheetId="8">'1.1'!$A$4</definedName>
    <definedName name="_Hlk13759484" localSheetId="8">'1.1'!$A$2</definedName>
    <definedName name="_Hlk13759845" localSheetId="9">'1.2'!$A$2</definedName>
    <definedName name="_Hlk13760580" localSheetId="10">'1.3'!$A$2</definedName>
    <definedName name="_Hlk13761254" localSheetId="11">'1.4'!$A$2</definedName>
    <definedName name="_Hlk13762595" localSheetId="14">'2.4-2.5'!$A$16</definedName>
    <definedName name="_Hlk13763104" localSheetId="16">'2.7 '!$A$2</definedName>
    <definedName name="_Hlk13763104" localSheetId="17">'2.8'!#REF!</definedName>
    <definedName name="_Hlk13763724" localSheetId="18">'3.1'!$A$24</definedName>
    <definedName name="_Hlk14525360" localSheetId="19">'3.2'!$A$2</definedName>
    <definedName name="_Hlk15139791" localSheetId="27">'5.3.2'!$B$7</definedName>
    <definedName name="_Hlk15139877" localSheetId="27">'5.3.2'!$A$7</definedName>
    <definedName name="_Hlk322698095" localSheetId="18">'3.1'!$A$6</definedName>
    <definedName name="_xlnm._FilterDatabase" localSheetId="9" hidden="1">'1.2'!$A$8:$G$66</definedName>
    <definedName name="OLE_LINK1" localSheetId="27">'5.3.2'!$A$5</definedName>
    <definedName name="_xlnm.Print_Titles" localSheetId="6">'01'!$5:$5</definedName>
    <definedName name="_xlnm.Print_Titles" localSheetId="7">'02'!$4:$4</definedName>
    <definedName name="_xlnm.Print_Titles" localSheetId="9">'1.2'!$8:$8</definedName>
    <definedName name="_xlnm.Print_Titles" localSheetId="11">'1.4'!$8:$8</definedName>
    <definedName name="_xlnm.Print_Titles" localSheetId="22">'5.1'!$7:$7</definedName>
    <definedName name="_xlnm.Print_Titles" localSheetId="39">'5.10.1'!$8:$11</definedName>
    <definedName name="_xlnm.Print_Titles" localSheetId="26">'5.3.1'!$4:$7</definedName>
    <definedName name="_xlnm.Print_Titles" localSheetId="29">'5.4.1'!$6:$6</definedName>
    <definedName name="_xlnm.Print_Titles" localSheetId="33">'5.7.1'!$6:$7</definedName>
    <definedName name="_xlnm.Print_Titles" localSheetId="34">'5.8'!$6:$6</definedName>
    <definedName name="_xlnm.Print_Titles" localSheetId="35">'5.8.1'!$6:$6</definedName>
    <definedName name="_xlnm.Print_Titles" localSheetId="36">'5.9'!$6:$9</definedName>
    <definedName name="_xlnm.Print_Titles" localSheetId="37">'5.9.1.'!$8:$11</definedName>
    <definedName name="_xlnm.Print_Titles" localSheetId="40">'6.1'!$8:$8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3" i="58" l="1"/>
  <c r="E91" i="58"/>
  <c r="E90" i="58"/>
  <c r="E44" i="57"/>
  <c r="F10" i="59" l="1"/>
  <c r="G59" i="61"/>
  <c r="F59" i="61"/>
  <c r="E59" i="61"/>
  <c r="D59" i="61"/>
  <c r="C59" i="61"/>
  <c r="G36" i="61"/>
  <c r="G54" i="61" s="1"/>
  <c r="F36" i="61"/>
  <c r="E36" i="61"/>
  <c r="E54" i="61" s="1"/>
  <c r="D36" i="61"/>
  <c r="D54" i="61" s="1"/>
  <c r="C36" i="61"/>
  <c r="G12" i="61"/>
  <c r="F12" i="61"/>
  <c r="E12" i="61"/>
  <c r="D12" i="61"/>
  <c r="C12" i="61"/>
  <c r="D34" i="9"/>
  <c r="D33" i="9"/>
  <c r="D31" i="9"/>
  <c r="D30" i="9"/>
  <c r="D29" i="9"/>
  <c r="D27" i="9"/>
  <c r="D26" i="9"/>
  <c r="D25" i="9"/>
  <c r="D23" i="9"/>
  <c r="D22" i="9"/>
  <c r="D19" i="9"/>
  <c r="D18" i="9"/>
  <c r="D17" i="9"/>
  <c r="D15" i="9"/>
  <c r="D14" i="9"/>
  <c r="D13" i="9"/>
  <c r="D11" i="9"/>
  <c r="G10" i="62"/>
  <c r="F10" i="62"/>
  <c r="E10" i="62"/>
  <c r="D10" i="62"/>
  <c r="C10" i="62"/>
  <c r="F17" i="40"/>
  <c r="E17" i="40"/>
  <c r="D17" i="40"/>
  <c r="C17" i="40"/>
  <c r="F16" i="40"/>
  <c r="E16" i="40"/>
  <c r="D16" i="40"/>
  <c r="C16" i="40"/>
  <c r="F15" i="40"/>
  <c r="E15" i="40"/>
  <c r="D15" i="40"/>
  <c r="C15" i="40"/>
  <c r="G6" i="40"/>
  <c r="C35" i="39"/>
  <c r="C34" i="39"/>
  <c r="C33" i="39"/>
  <c r="C29" i="39"/>
  <c r="C27" i="39"/>
  <c r="C26" i="39"/>
  <c r="C25" i="39"/>
  <c r="G8" i="39"/>
  <c r="F8" i="39"/>
  <c r="E8" i="39"/>
  <c r="D8" i="39"/>
  <c r="G25" i="37"/>
  <c r="F25" i="37"/>
  <c r="E25" i="37"/>
  <c r="D25" i="37"/>
  <c r="G24" i="37"/>
  <c r="F24" i="37"/>
  <c r="E24" i="37"/>
  <c r="D24" i="37"/>
  <c r="G21" i="37"/>
  <c r="F21" i="37"/>
  <c r="E21" i="37"/>
  <c r="D21" i="37"/>
  <c r="G20" i="37"/>
  <c r="F20" i="37"/>
  <c r="E20" i="37"/>
  <c r="D20" i="37"/>
  <c r="G12" i="37"/>
  <c r="G22" i="37" s="1"/>
  <c r="F12" i="37"/>
  <c r="E12" i="37"/>
  <c r="D12" i="37"/>
  <c r="C12" i="37"/>
  <c r="G8" i="37"/>
  <c r="F8" i="37"/>
  <c r="E8" i="37"/>
  <c r="D8" i="37"/>
  <c r="C8" i="37"/>
  <c r="C22" i="60"/>
  <c r="E12" i="57"/>
  <c r="E38" i="57" s="1"/>
  <c r="D12" i="57"/>
  <c r="D38" i="57" s="1"/>
  <c r="G28" i="22"/>
  <c r="F28" i="22"/>
  <c r="E28" i="22"/>
  <c r="D28" i="22"/>
  <c r="C28" i="22"/>
  <c r="G27" i="22"/>
  <c r="F27" i="22"/>
  <c r="E27" i="22"/>
  <c r="D27" i="22"/>
  <c r="C27" i="22"/>
  <c r="G26" i="22"/>
  <c r="F26" i="22"/>
  <c r="E26" i="22"/>
  <c r="D26" i="22"/>
  <c r="C26" i="22"/>
  <c r="G25" i="22"/>
  <c r="C25" i="22"/>
  <c r="G24" i="22"/>
  <c r="F24" i="22"/>
  <c r="E24" i="22"/>
  <c r="D24" i="22"/>
  <c r="C24" i="22"/>
  <c r="G23" i="22"/>
  <c r="F23" i="22"/>
  <c r="E23" i="22"/>
  <c r="D23" i="22"/>
  <c r="C23" i="22"/>
  <c r="G22" i="22"/>
  <c r="F22" i="22"/>
  <c r="E22" i="22"/>
  <c r="D22" i="22"/>
  <c r="C22" i="22"/>
  <c r="G21" i="22"/>
  <c r="F21" i="22"/>
  <c r="E21" i="22"/>
  <c r="D21" i="22"/>
  <c r="C21" i="22"/>
  <c r="G20" i="22"/>
  <c r="F20" i="22"/>
  <c r="E20" i="22"/>
  <c r="D20" i="22"/>
  <c r="C20" i="22"/>
  <c r="E12" i="32"/>
  <c r="D12" i="32"/>
  <c r="C12" i="32"/>
  <c r="D42" i="31"/>
  <c r="D39" i="31"/>
  <c r="D36" i="31"/>
  <c r="D31" i="31"/>
  <c r="D27" i="31"/>
  <c r="D24" i="31" s="1"/>
  <c r="C27" i="31"/>
  <c r="C24" i="31" s="1"/>
  <c r="D19" i="31"/>
  <c r="D16" i="31"/>
  <c r="D11" i="31"/>
  <c r="C11" i="31"/>
  <c r="D8" i="31"/>
  <c r="C8" i="31"/>
  <c r="G10" i="5"/>
  <c r="E10" i="5"/>
  <c r="D10" i="5"/>
  <c r="C10" i="5"/>
  <c r="C27" i="3"/>
  <c r="C26" i="3"/>
  <c r="C25" i="3"/>
  <c r="C24" i="3"/>
  <c r="C23" i="3"/>
  <c r="C22" i="3"/>
  <c r="E21" i="3"/>
  <c r="D21" i="3"/>
  <c r="C21" i="3"/>
  <c r="G12" i="3"/>
  <c r="G22" i="3" s="1"/>
  <c r="G9" i="56"/>
  <c r="G127" i="56"/>
  <c r="G126" i="56"/>
  <c r="G128" i="56"/>
  <c r="G129" i="56"/>
  <c r="G130" i="56"/>
  <c r="G131" i="56"/>
  <c r="G132" i="56"/>
  <c r="G133" i="56"/>
  <c r="G106" i="56"/>
  <c r="G107" i="56"/>
  <c r="G108" i="56"/>
  <c r="G109" i="56"/>
  <c r="G110" i="56"/>
  <c r="G111" i="56"/>
  <c r="G88" i="56"/>
  <c r="G89" i="56"/>
  <c r="G90" i="56"/>
  <c r="G92" i="56"/>
  <c r="G93" i="56"/>
  <c r="G72" i="56"/>
  <c r="G67" i="56"/>
  <c r="G68" i="56"/>
  <c r="G69" i="56"/>
  <c r="G71" i="56"/>
  <c r="G73" i="56"/>
  <c r="G74" i="56"/>
  <c r="G45" i="56"/>
  <c r="G46" i="56"/>
  <c r="G47" i="56"/>
  <c r="G48" i="56"/>
  <c r="G49" i="56"/>
  <c r="G50" i="56"/>
  <c r="G51" i="56"/>
  <c r="G52" i="56"/>
  <c r="G53" i="56"/>
  <c r="G8" i="55"/>
  <c r="E9" i="43"/>
  <c r="D9" i="43"/>
  <c r="C9" i="43"/>
  <c r="G64" i="41"/>
  <c r="G65" i="41"/>
  <c r="G66" i="41"/>
  <c r="G67" i="41"/>
  <c r="G68" i="41"/>
  <c r="G69" i="41"/>
  <c r="G70" i="41"/>
  <c r="G71" i="41"/>
  <c r="G63" i="41"/>
  <c r="G29" i="41"/>
  <c r="G30" i="41"/>
  <c r="G31" i="41"/>
  <c r="G32" i="41"/>
  <c r="G33" i="41"/>
  <c r="G34" i="41"/>
  <c r="G35" i="41"/>
  <c r="G36" i="41"/>
  <c r="G37" i="41"/>
  <c r="G38" i="41"/>
  <c r="G39" i="41"/>
  <c r="G40" i="41"/>
  <c r="G41" i="41"/>
  <c r="G42" i="41"/>
  <c r="G28" i="41"/>
  <c r="F28" i="41"/>
  <c r="D13" i="71"/>
  <c r="E13" i="71"/>
  <c r="F13" i="71"/>
  <c r="G13" i="71"/>
  <c r="C13" i="71"/>
  <c r="G8" i="25"/>
  <c r="F8" i="25"/>
  <c r="E8" i="25"/>
  <c r="D8" i="25"/>
  <c r="C8" i="25"/>
  <c r="H10" i="59"/>
  <c r="G10" i="59"/>
  <c r="F81" i="58"/>
  <c r="C81" i="58"/>
  <c r="F43" i="57"/>
  <c r="E43" i="57"/>
  <c r="C43" i="57"/>
  <c r="F9" i="56"/>
  <c r="F126" i="56"/>
  <c r="F128" i="56"/>
  <c r="F129" i="56"/>
  <c r="F130" i="56"/>
  <c r="F131" i="56"/>
  <c r="F132" i="56"/>
  <c r="F133" i="56"/>
  <c r="F106" i="56"/>
  <c r="F107" i="56"/>
  <c r="F108" i="56"/>
  <c r="F109" i="56"/>
  <c r="F110" i="56"/>
  <c r="F111" i="56"/>
  <c r="F88" i="56"/>
  <c r="F89" i="56"/>
  <c r="F90" i="56"/>
  <c r="F91" i="56"/>
  <c r="F92" i="56"/>
  <c r="F93" i="56"/>
  <c r="F67" i="56"/>
  <c r="F68" i="56"/>
  <c r="F69" i="56"/>
  <c r="F70" i="56"/>
  <c r="F71" i="56"/>
  <c r="F73" i="56"/>
  <c r="F74" i="56"/>
  <c r="F45" i="56"/>
  <c r="F46" i="56"/>
  <c r="F47" i="56"/>
  <c r="F48" i="56"/>
  <c r="F49" i="56"/>
  <c r="F50" i="56"/>
  <c r="F51" i="56"/>
  <c r="F52" i="56"/>
  <c r="F53" i="56"/>
  <c r="F44" i="56"/>
  <c r="F8" i="55"/>
  <c r="F50" i="41"/>
  <c r="F29" i="41"/>
  <c r="F30" i="41"/>
  <c r="F31" i="41"/>
  <c r="F32" i="41"/>
  <c r="F33" i="41"/>
  <c r="F34" i="41"/>
  <c r="F35" i="41"/>
  <c r="F36" i="41"/>
  <c r="F37" i="41"/>
  <c r="F38" i="41"/>
  <c r="F39" i="41"/>
  <c r="F40" i="41"/>
  <c r="F41" i="41"/>
  <c r="F42" i="41"/>
  <c r="G12" i="60"/>
  <c r="E8" i="45"/>
  <c r="G53" i="60"/>
  <c r="F53" i="60"/>
  <c r="E53" i="60"/>
  <c r="D53" i="60"/>
  <c r="C53" i="60"/>
  <c r="E46" i="60"/>
  <c r="D46" i="60"/>
  <c r="C46" i="60"/>
  <c r="C40" i="60"/>
  <c r="H32" i="60"/>
  <c r="G32" i="60"/>
  <c r="F32" i="60"/>
  <c r="E32" i="60"/>
  <c r="D32" i="60"/>
  <c r="C32" i="60"/>
  <c r="H22" i="60"/>
  <c r="G22" i="60"/>
  <c r="F22" i="60"/>
  <c r="E22" i="60"/>
  <c r="D22" i="60"/>
  <c r="H12" i="60"/>
  <c r="F12" i="60"/>
  <c r="E12" i="60"/>
  <c r="D12" i="60"/>
  <c r="C12" i="60"/>
  <c r="E10" i="59"/>
  <c r="F122" i="58"/>
  <c r="F136" i="58" s="1"/>
  <c r="E122" i="58"/>
  <c r="E136" i="58" s="1"/>
  <c r="D122" i="58"/>
  <c r="C122" i="58"/>
  <c r="F97" i="58"/>
  <c r="E97" i="58"/>
  <c r="D97" i="58"/>
  <c r="F60" i="58"/>
  <c r="F75" i="58" s="1"/>
  <c r="E60" i="58"/>
  <c r="D60" i="58"/>
  <c r="D72" i="58" s="1"/>
  <c r="F36" i="58"/>
  <c r="E36" i="58"/>
  <c r="D36" i="58"/>
  <c r="D55" i="58" s="1"/>
  <c r="F13" i="58"/>
  <c r="E13" i="58"/>
  <c r="F12" i="57"/>
  <c r="C12" i="57"/>
  <c r="E114" i="56"/>
  <c r="D114" i="56"/>
  <c r="C114" i="56"/>
  <c r="E95" i="56"/>
  <c r="D95" i="56"/>
  <c r="C95" i="56"/>
  <c r="E76" i="56"/>
  <c r="D76" i="56"/>
  <c r="C76" i="56"/>
  <c r="E55" i="56"/>
  <c r="D55" i="56"/>
  <c r="C55" i="56"/>
  <c r="E32" i="56"/>
  <c r="D32" i="56"/>
  <c r="C32" i="56"/>
  <c r="C44" i="56" s="1"/>
  <c r="E9" i="56"/>
  <c r="D9" i="56"/>
  <c r="C9" i="56"/>
  <c r="D41" i="55"/>
  <c r="C41" i="55"/>
  <c r="D40" i="55"/>
  <c r="C40" i="55"/>
  <c r="D39" i="55"/>
  <c r="C39" i="55"/>
  <c r="D38" i="55"/>
  <c r="C38" i="55"/>
  <c r="D37" i="55"/>
  <c r="C37" i="55"/>
  <c r="D36" i="55"/>
  <c r="C36" i="55"/>
  <c r="D35" i="55"/>
  <c r="C35" i="55"/>
  <c r="D34" i="55"/>
  <c r="C34" i="55"/>
  <c r="D33" i="55"/>
  <c r="C33" i="55"/>
  <c r="D32" i="55"/>
  <c r="C32" i="55"/>
  <c r="D31" i="55"/>
  <c r="C31" i="55"/>
  <c r="D30" i="55"/>
  <c r="C30" i="55"/>
  <c r="D29" i="55"/>
  <c r="C29" i="55"/>
  <c r="D28" i="55"/>
  <c r="C28" i="55"/>
  <c r="D27" i="55"/>
  <c r="C27" i="55"/>
  <c r="E8" i="55"/>
  <c r="E34" i="55" s="1"/>
  <c r="E19" i="51"/>
  <c r="D19" i="51"/>
  <c r="C19" i="51"/>
  <c r="E9" i="51"/>
  <c r="D9" i="51"/>
  <c r="C9" i="51"/>
  <c r="D20" i="50"/>
  <c r="C20" i="50"/>
  <c r="C9" i="50"/>
  <c r="E51" i="46"/>
  <c r="D51" i="46"/>
  <c r="C51" i="46"/>
  <c r="D44" i="46"/>
  <c r="C44" i="46"/>
  <c r="E28" i="46"/>
  <c r="D28" i="46"/>
  <c r="C28" i="46"/>
  <c r="E18" i="46"/>
  <c r="D18" i="46"/>
  <c r="C18" i="46"/>
  <c r="D8" i="45"/>
  <c r="C8" i="45" s="1"/>
  <c r="E11" i="44"/>
  <c r="D11" i="44"/>
  <c r="C11" i="44"/>
  <c r="E50" i="41"/>
  <c r="D50" i="41"/>
  <c r="C50" i="41"/>
  <c r="D42" i="41"/>
  <c r="C42" i="41"/>
  <c r="D41" i="41"/>
  <c r="C41" i="41"/>
  <c r="D40" i="41"/>
  <c r="C40" i="41"/>
  <c r="E39" i="41"/>
  <c r="D39" i="41"/>
  <c r="D38" i="41"/>
  <c r="C38" i="41"/>
  <c r="D37" i="41"/>
  <c r="C37" i="41"/>
  <c r="D36" i="41"/>
  <c r="C36" i="41"/>
  <c r="D35" i="41"/>
  <c r="C35" i="41"/>
  <c r="D34" i="41"/>
  <c r="C34" i="41"/>
  <c r="D33" i="41"/>
  <c r="C33" i="41"/>
  <c r="D32" i="41"/>
  <c r="C32" i="41"/>
  <c r="D31" i="41"/>
  <c r="C31" i="41"/>
  <c r="D30" i="41"/>
  <c r="C30" i="41"/>
  <c r="D29" i="41"/>
  <c r="C29" i="41"/>
  <c r="D28" i="41"/>
  <c r="C28" i="41"/>
  <c r="E9" i="41"/>
  <c r="E42" i="41" s="1"/>
  <c r="F66" i="56"/>
  <c r="E30" i="55"/>
  <c r="E29" i="55"/>
  <c r="E41" i="55"/>
  <c r="E36" i="55"/>
  <c r="E39" i="55"/>
  <c r="C10" i="59"/>
  <c r="E53" i="58"/>
  <c r="E50" i="58"/>
  <c r="E58" i="58"/>
  <c r="D58" i="58"/>
  <c r="D52" i="58"/>
  <c r="E52" i="58"/>
  <c r="D76" i="58"/>
  <c r="D56" i="58"/>
  <c r="F115" i="58"/>
  <c r="E56" i="58"/>
  <c r="D50" i="58"/>
  <c r="D53" i="58"/>
  <c r="D57" i="58"/>
  <c r="E57" i="58"/>
  <c r="F40" i="57"/>
  <c r="F34" i="57"/>
  <c r="F37" i="57"/>
  <c r="F45" i="57"/>
  <c r="F38" i="57"/>
  <c r="F41" i="57"/>
  <c r="F32" i="57"/>
  <c r="F35" i="57"/>
  <c r="E32" i="55"/>
  <c r="E30" i="41"/>
  <c r="E35" i="41"/>
  <c r="E40" i="41"/>
  <c r="E28" i="41"/>
  <c r="E33" i="41"/>
  <c r="E38" i="41"/>
  <c r="E34" i="41"/>
  <c r="E32" i="41"/>
  <c r="E31" i="41"/>
  <c r="E36" i="41"/>
  <c r="E41" i="41" l="1"/>
  <c r="E37" i="41"/>
  <c r="E29" i="41"/>
  <c r="E22" i="37"/>
  <c r="F18" i="37"/>
  <c r="F22" i="37"/>
  <c r="E18" i="37"/>
  <c r="D18" i="37"/>
  <c r="D22" i="37"/>
  <c r="G18" i="37"/>
  <c r="G33" i="61"/>
  <c r="G32" i="61"/>
  <c r="G31" i="61"/>
  <c r="G30" i="61"/>
  <c r="G29" i="61"/>
  <c r="G28" i="61"/>
  <c r="F33" i="61"/>
  <c r="F32" i="61"/>
  <c r="F31" i="61"/>
  <c r="F30" i="61"/>
  <c r="F29" i="61"/>
  <c r="E32" i="61"/>
  <c r="E31" i="61"/>
  <c r="E29" i="61"/>
  <c r="E33" i="61"/>
  <c r="E30" i="61"/>
  <c r="D33" i="61"/>
  <c r="D30" i="61"/>
  <c r="D32" i="61"/>
  <c r="D31" i="61"/>
  <c r="D29" i="61"/>
  <c r="C29" i="61"/>
  <c r="C33" i="61"/>
  <c r="C32" i="61"/>
  <c r="C31" i="61"/>
  <c r="C30" i="61"/>
  <c r="F46" i="57"/>
  <c r="F42" i="57"/>
  <c r="F33" i="57"/>
  <c r="F36" i="57"/>
  <c r="F44" i="57"/>
  <c r="G22" i="56"/>
  <c r="G24" i="56"/>
  <c r="G26" i="56"/>
  <c r="G27" i="56"/>
  <c r="G29" i="56"/>
  <c r="G23" i="56"/>
  <c r="G25" i="56"/>
  <c r="G28" i="56"/>
  <c r="G30" i="56"/>
  <c r="G27" i="55"/>
  <c r="G30" i="55"/>
  <c r="G32" i="55"/>
  <c r="G34" i="55"/>
  <c r="G35" i="55"/>
  <c r="G37" i="55"/>
  <c r="G39" i="55"/>
  <c r="G41" i="55"/>
  <c r="G28" i="55"/>
  <c r="G29" i="55"/>
  <c r="G31" i="55"/>
  <c r="G33" i="55"/>
  <c r="G36" i="55"/>
  <c r="G38" i="55"/>
  <c r="G40" i="55"/>
  <c r="F64" i="41"/>
  <c r="F67" i="41"/>
  <c r="F71" i="41"/>
  <c r="F70" i="41"/>
  <c r="F68" i="41"/>
  <c r="F66" i="41"/>
  <c r="F63" i="41"/>
  <c r="F69" i="41"/>
  <c r="F65" i="41"/>
  <c r="F62" i="41"/>
  <c r="E71" i="41"/>
  <c r="E69" i="41"/>
  <c r="E70" i="41"/>
  <c r="E67" i="41"/>
  <c r="E62" i="41"/>
  <c r="E65" i="41"/>
  <c r="E64" i="41"/>
  <c r="E63" i="41"/>
  <c r="E68" i="41"/>
  <c r="E66" i="41"/>
  <c r="D71" i="41"/>
  <c r="D69" i="41"/>
  <c r="D65" i="41"/>
  <c r="D70" i="41"/>
  <c r="D63" i="41"/>
  <c r="D64" i="41"/>
  <c r="D68" i="41"/>
  <c r="D62" i="41"/>
  <c r="D67" i="41"/>
  <c r="D66" i="41"/>
  <c r="C63" i="41"/>
  <c r="C67" i="41"/>
  <c r="C66" i="41"/>
  <c r="C65" i="41"/>
  <c r="C71" i="41"/>
  <c r="C64" i="41"/>
  <c r="C70" i="41"/>
  <c r="C68" i="41"/>
  <c r="C69" i="41"/>
  <c r="C62" i="41"/>
  <c r="G75" i="61"/>
  <c r="G79" i="61"/>
  <c r="G77" i="61"/>
  <c r="G73" i="61"/>
  <c r="G76" i="61"/>
  <c r="G72" i="61"/>
  <c r="G74" i="61"/>
  <c r="G80" i="61"/>
  <c r="G78" i="61"/>
  <c r="F79" i="61"/>
  <c r="F72" i="61"/>
  <c r="F76" i="61"/>
  <c r="F80" i="61"/>
  <c r="F73" i="61"/>
  <c r="F75" i="61"/>
  <c r="F74" i="61"/>
  <c r="F78" i="61"/>
  <c r="F77" i="61"/>
  <c r="E75" i="61"/>
  <c r="E76" i="61"/>
  <c r="E77" i="61"/>
  <c r="E78" i="61"/>
  <c r="E72" i="61"/>
  <c r="E73" i="61"/>
  <c r="E80" i="61"/>
  <c r="E74" i="61"/>
  <c r="E79" i="61"/>
  <c r="D74" i="61"/>
  <c r="D75" i="61"/>
  <c r="D76" i="61"/>
  <c r="D79" i="61"/>
  <c r="D72" i="61"/>
  <c r="D73" i="61"/>
  <c r="D80" i="61"/>
  <c r="D77" i="61"/>
  <c r="D78" i="61"/>
  <c r="C80" i="61"/>
  <c r="C75" i="61"/>
  <c r="C74" i="61"/>
  <c r="C76" i="61"/>
  <c r="C77" i="61"/>
  <c r="C72" i="61"/>
  <c r="C79" i="61"/>
  <c r="C78" i="61"/>
  <c r="C73" i="61"/>
  <c r="G53" i="61"/>
  <c r="G50" i="61"/>
  <c r="G49" i="61"/>
  <c r="G56" i="61"/>
  <c r="G52" i="61"/>
  <c r="G55" i="61"/>
  <c r="G51" i="61"/>
  <c r="F53" i="61"/>
  <c r="F50" i="61"/>
  <c r="F49" i="61"/>
  <c r="F52" i="61"/>
  <c r="F55" i="61"/>
  <c r="F56" i="61"/>
  <c r="F51" i="61"/>
  <c r="E55" i="61"/>
  <c r="E50" i="61"/>
  <c r="E51" i="61"/>
  <c r="E53" i="61"/>
  <c r="E49" i="61"/>
  <c r="D49" i="61"/>
  <c r="D51" i="61"/>
  <c r="D55" i="61"/>
  <c r="D50" i="61"/>
  <c r="D53" i="61"/>
  <c r="D56" i="61"/>
  <c r="C53" i="61"/>
  <c r="C49" i="61"/>
  <c r="C56" i="61"/>
  <c r="C55" i="61"/>
  <c r="C51" i="61"/>
  <c r="C50" i="61"/>
  <c r="G25" i="61"/>
  <c r="G27" i="61"/>
  <c r="G26" i="61"/>
  <c r="F25" i="61"/>
  <c r="F26" i="61"/>
  <c r="F27" i="61"/>
  <c r="F28" i="61"/>
  <c r="E28" i="61"/>
  <c r="E27" i="61"/>
  <c r="D28" i="61"/>
  <c r="D27" i="61"/>
  <c r="C28" i="61"/>
  <c r="C27" i="61"/>
  <c r="G31" i="62"/>
  <c r="G23" i="62"/>
  <c r="G30" i="62"/>
  <c r="G26" i="62"/>
  <c r="G24" i="62"/>
  <c r="G29" i="62"/>
  <c r="G27" i="62"/>
  <c r="G25" i="62"/>
  <c r="G28" i="62"/>
  <c r="F31" i="62"/>
  <c r="F26" i="62"/>
  <c r="F23" i="62"/>
  <c r="F30" i="62"/>
  <c r="F24" i="62"/>
  <c r="F29" i="62"/>
  <c r="F25" i="62"/>
  <c r="F28" i="62"/>
  <c r="F27" i="62"/>
  <c r="E31" i="62"/>
  <c r="E30" i="62"/>
  <c r="E29" i="62"/>
  <c r="E28" i="62"/>
  <c r="E27" i="62"/>
  <c r="E26" i="62"/>
  <c r="E25" i="62"/>
  <c r="E24" i="62"/>
  <c r="E23" i="62"/>
  <c r="D27" i="62"/>
  <c r="D26" i="62"/>
  <c r="D29" i="62"/>
  <c r="D25" i="62"/>
  <c r="D30" i="62"/>
  <c r="D24" i="62"/>
  <c r="D31" i="62"/>
  <c r="D28" i="62"/>
  <c r="D23" i="62"/>
  <c r="C26" i="62"/>
  <c r="C29" i="62"/>
  <c r="C27" i="62"/>
  <c r="C25" i="62"/>
  <c r="C30" i="62"/>
  <c r="C28" i="62"/>
  <c r="C24" i="62"/>
  <c r="C31" i="62"/>
  <c r="C23" i="62"/>
  <c r="G17" i="40"/>
  <c r="G16" i="40"/>
  <c r="G15" i="40"/>
  <c r="G13" i="40" s="1"/>
  <c r="G35" i="39"/>
  <c r="G29" i="39"/>
  <c r="G25" i="39"/>
  <c r="G26" i="39"/>
  <c r="G34" i="39"/>
  <c r="G31" i="39"/>
  <c r="G30" i="39"/>
  <c r="G27" i="39"/>
  <c r="G33" i="39"/>
  <c r="F35" i="39"/>
  <c r="F29" i="39"/>
  <c r="F27" i="39"/>
  <c r="F34" i="39"/>
  <c r="F26" i="39"/>
  <c r="F25" i="39"/>
  <c r="F33" i="39"/>
  <c r="F31" i="39"/>
  <c r="F30" i="39"/>
  <c r="E35" i="39"/>
  <c r="E34" i="39"/>
  <c r="E31" i="39"/>
  <c r="E27" i="39"/>
  <c r="E30" i="39"/>
  <c r="E26" i="39"/>
  <c r="E33" i="39"/>
  <c r="E29" i="39"/>
  <c r="E25" i="39"/>
  <c r="D35" i="39"/>
  <c r="D34" i="39"/>
  <c r="D29" i="39"/>
  <c r="D31" i="39"/>
  <c r="D27" i="39"/>
  <c r="D33" i="39"/>
  <c r="D26" i="39"/>
  <c r="D25" i="39"/>
  <c r="F27" i="58"/>
  <c r="F28" i="58"/>
  <c r="F29" i="58"/>
  <c r="F30" i="58"/>
  <c r="F31" i="58"/>
  <c r="F32" i="58"/>
  <c r="F33" i="58"/>
  <c r="F34" i="58"/>
  <c r="F35" i="58"/>
  <c r="E27" i="58"/>
  <c r="E28" i="58"/>
  <c r="E29" i="58"/>
  <c r="E30" i="58"/>
  <c r="E31" i="58"/>
  <c r="E32" i="58"/>
  <c r="E33" i="58"/>
  <c r="E34" i="58"/>
  <c r="E35" i="58"/>
  <c r="D142" i="58"/>
  <c r="D137" i="58"/>
  <c r="D135" i="58"/>
  <c r="D136" i="58"/>
  <c r="C135" i="58"/>
  <c r="C136" i="58"/>
  <c r="E39" i="57"/>
  <c r="E40" i="57"/>
  <c r="E34" i="57"/>
  <c r="E37" i="57"/>
  <c r="E45" i="57"/>
  <c r="E41" i="57"/>
  <c r="E32" i="57"/>
  <c r="E35" i="57"/>
  <c r="E46" i="57"/>
  <c r="G25" i="5"/>
  <c r="G24" i="5"/>
  <c r="G23" i="5"/>
  <c r="G22" i="5"/>
  <c r="G20" i="5"/>
  <c r="G21" i="5"/>
  <c r="E25" i="5"/>
  <c r="E24" i="5"/>
  <c r="E23" i="5"/>
  <c r="E22" i="5"/>
  <c r="E21" i="5"/>
  <c r="E20" i="5"/>
  <c r="D25" i="5"/>
  <c r="D24" i="5"/>
  <c r="D23" i="5"/>
  <c r="D22" i="5"/>
  <c r="D21" i="5"/>
  <c r="D20" i="5"/>
  <c r="C25" i="5"/>
  <c r="C24" i="5"/>
  <c r="C23" i="5"/>
  <c r="C22" i="5"/>
  <c r="C21" i="5"/>
  <c r="C20" i="5"/>
  <c r="G27" i="3"/>
  <c r="G23" i="3"/>
  <c r="G26" i="3"/>
  <c r="G25" i="3"/>
  <c r="G24" i="3"/>
  <c r="E117" i="58"/>
  <c r="E115" i="58"/>
  <c r="D115" i="58"/>
  <c r="D116" i="58"/>
  <c r="D117" i="58"/>
  <c r="E55" i="58"/>
  <c r="E51" i="58"/>
  <c r="D54" i="58"/>
  <c r="D51" i="58"/>
  <c r="E54" i="58"/>
  <c r="F57" i="58"/>
  <c r="F56" i="58"/>
  <c r="F52" i="58"/>
  <c r="F54" i="58"/>
  <c r="F58" i="58"/>
  <c r="F51" i="58"/>
  <c r="C36" i="58"/>
  <c r="F55" i="58"/>
  <c r="F50" i="58"/>
  <c r="F53" i="58"/>
  <c r="F142" i="58"/>
  <c r="F137" i="58"/>
  <c r="F140" i="58"/>
  <c r="F141" i="58"/>
  <c r="F135" i="58"/>
  <c r="F139" i="58"/>
  <c r="F138" i="58"/>
  <c r="E139" i="58"/>
  <c r="E140" i="58"/>
  <c r="E141" i="58"/>
  <c r="E137" i="58"/>
  <c r="E138" i="58"/>
  <c r="E142" i="58"/>
  <c r="E135" i="58"/>
  <c r="D139" i="58"/>
  <c r="D141" i="58"/>
  <c r="D140" i="58"/>
  <c r="D138" i="58"/>
  <c r="C142" i="58"/>
  <c r="C137" i="58"/>
  <c r="C138" i="58"/>
  <c r="C141" i="58"/>
  <c r="C139" i="58"/>
  <c r="C140" i="58"/>
  <c r="F119" i="58"/>
  <c r="F113" i="58"/>
  <c r="F116" i="58"/>
  <c r="F118" i="58"/>
  <c r="F114" i="58"/>
  <c r="F117" i="58"/>
  <c r="E119" i="58"/>
  <c r="E116" i="58"/>
  <c r="E113" i="58"/>
  <c r="E114" i="58"/>
  <c r="E118" i="58"/>
  <c r="D113" i="58"/>
  <c r="D114" i="58"/>
  <c r="D118" i="58"/>
  <c r="C97" i="58"/>
  <c r="D119" i="58"/>
  <c r="F93" i="58"/>
  <c r="F91" i="58"/>
  <c r="F90" i="58"/>
  <c r="F94" i="58"/>
  <c r="D93" i="58"/>
  <c r="D92" i="58"/>
  <c r="D90" i="58"/>
  <c r="D91" i="58"/>
  <c r="C94" i="58"/>
  <c r="C90" i="58"/>
  <c r="C91" i="58"/>
  <c r="C92" i="58"/>
  <c r="C93" i="58"/>
  <c r="F74" i="58"/>
  <c r="F72" i="58"/>
  <c r="F77" i="58"/>
  <c r="F73" i="58"/>
  <c r="F71" i="58"/>
  <c r="F76" i="58"/>
  <c r="E74" i="58"/>
  <c r="E73" i="58"/>
  <c r="E76" i="58"/>
  <c r="C60" i="58"/>
  <c r="C75" i="58" s="1"/>
  <c r="D73" i="58"/>
  <c r="D74" i="58"/>
  <c r="E72" i="58"/>
  <c r="E71" i="58"/>
  <c r="E42" i="57"/>
  <c r="D44" i="57"/>
  <c r="D45" i="57"/>
  <c r="D37" i="57"/>
  <c r="D41" i="57"/>
  <c r="D34" i="57"/>
  <c r="D32" i="57"/>
  <c r="D35" i="57"/>
  <c r="D46" i="57"/>
  <c r="C45" i="57"/>
  <c r="C41" i="57"/>
  <c r="C32" i="57"/>
  <c r="C35" i="57"/>
  <c r="C38" i="57"/>
  <c r="C46" i="57"/>
  <c r="C39" i="57"/>
  <c r="C42" i="57"/>
  <c r="C33" i="57"/>
  <c r="C36" i="57"/>
  <c r="D39" i="57"/>
  <c r="D42" i="57"/>
  <c r="E33" i="57"/>
  <c r="F39" i="57"/>
  <c r="C44" i="57"/>
  <c r="D33" i="57"/>
  <c r="C40" i="57"/>
  <c r="C34" i="57"/>
  <c r="C37" i="57"/>
  <c r="E70" i="56"/>
  <c r="E29" i="56"/>
  <c r="E27" i="56"/>
  <c r="E26" i="56"/>
  <c r="E28" i="56"/>
  <c r="E25" i="56"/>
  <c r="E24" i="56"/>
  <c r="E22" i="56"/>
  <c r="E88" i="56"/>
  <c r="C22" i="56"/>
  <c r="E106" i="56"/>
  <c r="D25" i="56"/>
  <c r="C28" i="56"/>
  <c r="E44" i="56"/>
  <c r="E67" i="56"/>
  <c r="C27" i="56"/>
  <c r="E93" i="56"/>
  <c r="C51" i="56"/>
  <c r="D68" i="56"/>
  <c r="F27" i="56"/>
  <c r="E108" i="56"/>
  <c r="E133" i="56"/>
  <c r="E90" i="56"/>
  <c r="D129" i="56"/>
  <c r="C111" i="56"/>
  <c r="D91" i="56"/>
  <c r="E46" i="56"/>
  <c r="D27" i="56"/>
  <c r="C29" i="56"/>
  <c r="D128" i="56"/>
  <c r="D93" i="56"/>
  <c r="D111" i="56"/>
  <c r="C91" i="56"/>
  <c r="D67" i="56"/>
  <c r="C73" i="56"/>
  <c r="D51" i="56"/>
  <c r="F22" i="56"/>
  <c r="F28" i="56"/>
  <c r="D88" i="56"/>
  <c r="C131" i="56"/>
  <c r="D109" i="56"/>
  <c r="E30" i="56"/>
  <c r="E23" i="56"/>
  <c r="F30" i="56"/>
  <c r="F26" i="56"/>
  <c r="F29" i="56"/>
  <c r="F24" i="56"/>
  <c r="F25" i="56"/>
  <c r="F23" i="56"/>
  <c r="E111" i="56"/>
  <c r="E131" i="56"/>
  <c r="D49" i="56"/>
  <c r="D29" i="56"/>
  <c r="C52" i="56"/>
  <c r="D70" i="56"/>
  <c r="C133" i="56"/>
  <c r="D22" i="56"/>
  <c r="C46" i="56"/>
  <c r="D53" i="56"/>
  <c r="D133" i="56"/>
  <c r="C30" i="56"/>
  <c r="D46" i="56"/>
  <c r="E53" i="56"/>
  <c r="D71" i="56"/>
  <c r="D23" i="56"/>
  <c r="D47" i="56"/>
  <c r="D89" i="56"/>
  <c r="E126" i="56"/>
  <c r="E48" i="56"/>
  <c r="E73" i="56"/>
  <c r="D107" i="56"/>
  <c r="C109" i="56"/>
  <c r="C25" i="56"/>
  <c r="D44" i="56"/>
  <c r="C72" i="56"/>
  <c r="D108" i="56"/>
  <c r="E132" i="56"/>
  <c r="C48" i="56"/>
  <c r="C67" i="56"/>
  <c r="C106" i="56"/>
  <c r="E129" i="56"/>
  <c r="C110" i="56"/>
  <c r="D24" i="56"/>
  <c r="C53" i="56"/>
  <c r="C93" i="56"/>
  <c r="E130" i="56"/>
  <c r="C49" i="56"/>
  <c r="E51" i="56"/>
  <c r="C68" i="56"/>
  <c r="D73" i="56"/>
  <c r="C89" i="56"/>
  <c r="E91" i="56"/>
  <c r="C107" i="56"/>
  <c r="E109" i="56"/>
  <c r="C128" i="56"/>
  <c r="D131" i="56"/>
  <c r="C23" i="56"/>
  <c r="D30" i="56"/>
  <c r="C47" i="56"/>
  <c r="E49" i="56"/>
  <c r="E68" i="56"/>
  <c r="C71" i="56"/>
  <c r="E89" i="56"/>
  <c r="E107" i="56"/>
  <c r="D112" i="56"/>
  <c r="E128" i="56"/>
  <c r="D28" i="56"/>
  <c r="C45" i="56"/>
  <c r="E47" i="56"/>
  <c r="D52" i="56"/>
  <c r="E71" i="56"/>
  <c r="C74" i="56"/>
  <c r="D92" i="56"/>
  <c r="D110" i="56"/>
  <c r="C132" i="56"/>
  <c r="C26" i="56"/>
  <c r="D45" i="56"/>
  <c r="C50" i="56"/>
  <c r="E52" i="56"/>
  <c r="C69" i="56"/>
  <c r="D74" i="56"/>
  <c r="E92" i="56"/>
  <c r="C108" i="56"/>
  <c r="E110" i="56"/>
  <c r="C129" i="56"/>
  <c r="D132" i="56"/>
  <c r="C92" i="56"/>
  <c r="D26" i="56"/>
  <c r="E45" i="56"/>
  <c r="D50" i="56"/>
  <c r="D69" i="56"/>
  <c r="E74" i="56"/>
  <c r="D90" i="56"/>
  <c r="C24" i="56"/>
  <c r="E50" i="56"/>
  <c r="E69" i="56"/>
  <c r="D72" i="56"/>
  <c r="D48" i="56"/>
  <c r="E72" i="56"/>
  <c r="D106" i="56"/>
  <c r="C70" i="56"/>
  <c r="E31" i="55"/>
  <c r="F27" i="55"/>
  <c r="F41" i="55"/>
  <c r="F40" i="55"/>
  <c r="F36" i="55"/>
  <c r="F32" i="55"/>
  <c r="F30" i="55"/>
  <c r="F37" i="55"/>
  <c r="F28" i="55"/>
  <c r="F39" i="55"/>
  <c r="E27" i="55"/>
  <c r="E37" i="55"/>
  <c r="E35" i="55"/>
  <c r="E40" i="55"/>
  <c r="E28" i="55"/>
  <c r="E33" i="55"/>
  <c r="E38" i="55"/>
  <c r="F35" i="55"/>
  <c r="F38" i="55"/>
  <c r="F34" i="55"/>
  <c r="F33" i="55"/>
  <c r="F31" i="55"/>
  <c r="F29" i="55"/>
  <c r="G24" i="61" l="1"/>
  <c r="E105" i="56"/>
  <c r="G71" i="61"/>
  <c r="G48" i="61"/>
  <c r="G22" i="62"/>
  <c r="C52" i="58"/>
  <c r="C53" i="58"/>
  <c r="C57" i="58"/>
  <c r="C51" i="58"/>
  <c r="C56" i="58"/>
  <c r="C50" i="58"/>
  <c r="C55" i="58"/>
  <c r="C54" i="58"/>
  <c r="C58" i="58"/>
  <c r="C114" i="58"/>
  <c r="C115" i="58"/>
  <c r="C119" i="58"/>
  <c r="C116" i="58"/>
  <c r="C113" i="58"/>
  <c r="C117" i="58"/>
  <c r="C118" i="58"/>
  <c r="C76" i="58"/>
  <c r="C77" i="58"/>
  <c r="C71" i="58"/>
  <c r="C73" i="58"/>
  <c r="C74" i="58"/>
  <c r="C72" i="58"/>
  <c r="E66" i="56"/>
  <c r="D13" i="58"/>
  <c r="D27" i="58" l="1"/>
  <c r="D28" i="58"/>
  <c r="D29" i="58"/>
  <c r="D30" i="58"/>
  <c r="D31" i="58"/>
  <c r="D32" i="58"/>
  <c r="D33" i="58"/>
  <c r="D34" i="58"/>
  <c r="D35" i="58"/>
  <c r="C13" i="58"/>
  <c r="C35" i="58" l="1"/>
  <c r="C34" i="58"/>
  <c r="C32" i="58"/>
  <c r="C31" i="58"/>
  <c r="C30" i="58"/>
  <c r="C28" i="58"/>
  <c r="C27" i="58"/>
  <c r="C29" i="58"/>
  <c r="C33" i="58"/>
</calcChain>
</file>

<file path=xl/sharedStrings.xml><?xml version="1.0" encoding="utf-8"?>
<sst xmlns="http://schemas.openxmlformats.org/spreadsheetml/2006/main" count="4616" uniqueCount="2047">
  <si>
    <t>ЖЫЙНАКТЫН БӨЛҮМДӨРҮН ДАЯРДОО ЖАНА ЧЫГАРУУ ҮЧҮН ЖООПТУУ АДАМДАР</t>
  </si>
  <si>
    <t>ОТВЕТСТВЕННЫЕ ЗА ПОДГОТОВКУ И ВЫПУСК РАЗДЕЛОВ СБОРНИКА</t>
  </si>
  <si>
    <t>Туризм чөйрөсүндө катталган чарба жүргүзүүчү субъектилер</t>
  </si>
  <si>
    <t>Зарегистрированные хозяйствующие субъекты сферы туризма</t>
  </si>
  <si>
    <t>Эл аралык туристтик агымдар</t>
  </si>
  <si>
    <t>Международные туристские потоки</t>
  </si>
  <si>
    <t>Туристтик ташуулар</t>
  </si>
  <si>
    <t>Туристские перевозки</t>
  </si>
  <si>
    <t>Мейманканалар, жайгаштыруунун адистештирилген каражаттары, туризм ишканалары жана уюмдары, эс алуу мекемелери</t>
  </si>
  <si>
    <t>Гостиницы, специализированные средства размещения, предприятия и организации туризма, учреждения отдыха</t>
  </si>
  <si>
    <t>Туризм чөйрөсүндөгү кызмат көрсөтүүлөр</t>
  </si>
  <si>
    <t>Услуги в сфере туризма</t>
  </si>
  <si>
    <t>Үй чарбалардын санатордук-ден соолукту чыңдоочу кызмат көрсөтүүгө кеткен чыгымдары</t>
  </si>
  <si>
    <t>Расходы домашних хозяйств на санаторно-оздоровительные услуги</t>
  </si>
  <si>
    <t xml:space="preserve">Туризм үчүн товарларды өндүрүү </t>
  </si>
  <si>
    <t>Производство товаров для туризма</t>
  </si>
  <si>
    <t>Туристтик кызмат көрсөтүүлөрдүн баалары</t>
  </si>
  <si>
    <t>Цены на туристские услуги</t>
  </si>
  <si>
    <t>Туризм чөйрөсүндөгү уюмдардын ишмердигинин финансылык көрсөткүчтөрү</t>
  </si>
  <si>
    <t>Финансовые показатели деятельности организаций сферы туризма</t>
  </si>
  <si>
    <t>Туризм чөйрөсүнө сарпталган инвестициялар</t>
  </si>
  <si>
    <t>Инвестиции в сферу туризма</t>
  </si>
  <si>
    <t>Туристтик ресурстар</t>
  </si>
  <si>
    <t>Туристские ресурсы</t>
  </si>
  <si>
    <t>Мейманканалык кызмат көрсөтүүчү үй чарбалар</t>
  </si>
  <si>
    <t>Домашние хозяйства, предоставляющие гостиничные услуги</t>
  </si>
  <si>
    <t>Чыгарууга жооптуу адамдар:</t>
  </si>
  <si>
    <t>Ответственные за выпуск:</t>
  </si>
  <si>
    <t>МАЗМУНУ</t>
  </si>
  <si>
    <t>СОДЕРЖАНИЕ</t>
  </si>
  <si>
    <t>Сөз башы</t>
  </si>
  <si>
    <t>Предисловие</t>
  </si>
  <si>
    <t>Туризмдин өнүгүшүнүн негизги индикаторлору</t>
  </si>
  <si>
    <t>Основные индикаторы развития туризма</t>
  </si>
  <si>
    <t>I. Туризм чөйрөсүндө чарба жүргүзүүчү субъектилердин саны</t>
  </si>
  <si>
    <t>Число хозяйствующих субъектов сферы туризма</t>
  </si>
  <si>
    <t>1.1 Типтери боюнча туризм чөйрөсүндө катталган чарба жүргүзүүчү субъектилер (юридикалык жана жеке жактар)</t>
  </si>
  <si>
    <t>Зарегистрированные хозяйствующие субъекты (юридические и физические лица) осуществляющие деятельность в сфере туризма, по типам</t>
  </si>
  <si>
    <t xml:space="preserve">1.2. Аймактар боюнча туризм чөйрөсүндө катталган чарба жүргүзүүчү субъектилер (юридикалык жана жеке жактар)  </t>
  </si>
  <si>
    <t>25</t>
  </si>
  <si>
    <t>Зарегистрированные хозяйствующие субъекты (юридические и физические лица), осуществляющие деятельность в сфере туризма, по территории</t>
  </si>
  <si>
    <t>1.3. Ишмердиктин түрлөрү боюнча туризм чөйрөсүндө катталган чарба жүргүзүүчү субъектилер (юридикалык жактар)</t>
  </si>
  <si>
    <t>Зарегистрированные хозяйствующие субъекты (юридические лица), осуществляющие деятельность в сфере туризма, по типам</t>
  </si>
  <si>
    <t>1.4. Аймактар боюнча туризм чөйрөсүндө катталган чарба жүргүзүүчү субъектилер (юридикалык жактар)</t>
  </si>
  <si>
    <t>28</t>
  </si>
  <si>
    <t>Зарегистрированные хозяйствующие субъекты (юридические лица), осуществляющие деятельности в сфере туризма, по территории</t>
  </si>
  <si>
    <t>2.1. Туризм чөйрөсүнүнө ишмердикти ишке ашырган ишканалардын жана уюмдардын саны</t>
  </si>
  <si>
    <t>Количество предприятий и организаций, осуществляющих деятельность в сфере туризма</t>
  </si>
  <si>
    <t>2.2. Туризм чөйрөсүнүн ишканаларынын жана уюмдарынын кызматкерлеринин орточо тизмелик саны</t>
  </si>
  <si>
    <t>Среднесписочная численность работников предприятий и организаций сферы туризма</t>
  </si>
  <si>
    <t>31</t>
  </si>
  <si>
    <t>32</t>
  </si>
  <si>
    <t>2.5.  «Социалдык-маданий сервис жана туризм» кесиби боюнча жогорку билимдүү адистерди даярдоо</t>
  </si>
  <si>
    <t xml:space="preserve">Подготовка специалистов с высшим образованием по специальности «Социально культурный сервис и туризм» </t>
  </si>
  <si>
    <t>33</t>
  </si>
  <si>
    <t>34</t>
  </si>
  <si>
    <t>35</t>
  </si>
  <si>
    <t>III. Эл аралык туристтик агымдар</t>
  </si>
  <si>
    <t>3.1.  Туристтик кызмат көрсөтүүлөрдүн экспорту жана импорту (барып келүүлөр)</t>
  </si>
  <si>
    <t>36</t>
  </si>
  <si>
    <t>Экспорт и импорт туристских услуг 
(поездки)</t>
  </si>
  <si>
    <t>37</t>
  </si>
  <si>
    <t>Численность пересечений (прибытий) границы Кыргызской Республики иностранными гражданами,  по стране гражданства</t>
  </si>
  <si>
    <t>IV. Туристтик ташуулар</t>
  </si>
  <si>
    <t>Туристические перевозки</t>
  </si>
  <si>
    <t>4.1. Каттоонун түрлөрү боюнча туристтерди ташуу</t>
  </si>
  <si>
    <t>38</t>
  </si>
  <si>
    <t>Перевозки туристов по видам сообщений</t>
  </si>
  <si>
    <t>4.2. Туристтерди ташуудан тушкөн киреше</t>
  </si>
  <si>
    <t>39</t>
  </si>
  <si>
    <t>Доходы полученные от перевозок туристов</t>
  </si>
  <si>
    <t>V.   Туризм ишканалары, уюмдары жана эс алуу мекемелери</t>
  </si>
  <si>
    <t>Предприятия, организации туризма и учреждения отдыха</t>
  </si>
  <si>
    <t>5.1. Туризм ишканалары, уюмдары жана эс алуу мекемелери</t>
  </si>
  <si>
    <t>40</t>
  </si>
  <si>
    <t>5.1.1 Аймактар боюнча туризм ишканалары, уюмдары жана эс алуу мекемелери</t>
  </si>
  <si>
    <t>41</t>
  </si>
  <si>
    <t>Предприятия, организации туризма и учреждения отдыха, по территории</t>
  </si>
  <si>
    <t>42</t>
  </si>
  <si>
    <t>43</t>
  </si>
  <si>
    <t>44</t>
  </si>
  <si>
    <t>45</t>
  </si>
  <si>
    <t>5.3.2. Жайгаштыруунун коллективдик каражаттары</t>
  </si>
  <si>
    <t>Коллективные средства размещения</t>
  </si>
  <si>
    <t>5.4. Мейманканалардын жана жайгаштыруунун ушул сыяктуу каражаттарынын ишмердигинин негизги көрсөткүчтөрү</t>
  </si>
  <si>
    <t>48</t>
  </si>
  <si>
    <t>5.4.1. Аймактар боюнча мейманканалардын жана жайгаштыруунун ушул сыяктуу негизги көрсөткүчтөрү</t>
  </si>
  <si>
    <t>49</t>
  </si>
  <si>
    <t>55</t>
  </si>
  <si>
    <t>56</t>
  </si>
  <si>
    <t>57</t>
  </si>
  <si>
    <t>71</t>
  </si>
  <si>
    <t>VI. Туризм чөйрөсүндөгү кызмат көрсөтүүлөр</t>
  </si>
  <si>
    <t>6.2. Аймактар боюнча ресторандар, барлар, ашканалар жана даяр тамак-ашты жеткирүү боюнча башка ишканалар тарабынан туристтерге көрсөтүлгөн кызмат көрсөтүүлөр</t>
  </si>
  <si>
    <t>VII.   Туризм үчүн товарларды өндүрүү</t>
  </si>
  <si>
    <t>7.1. Туризм үчүн өнөр-жай продукциясынын айрым түрлөрүн өндүрүү</t>
  </si>
  <si>
    <t>76</t>
  </si>
  <si>
    <t>Производство отдельных видов промышленной продукции для туризма</t>
  </si>
  <si>
    <t>VIII. Туристтик кызмат көрсөтүүлөрдүн баалары (тарифтери)</t>
  </si>
  <si>
    <t>Цены (тарифы) на туристские услуги</t>
  </si>
  <si>
    <t>8.1. Товарлардын жана кызмат көрсөтүүлөрдүн айрым түрлөрүнүн керектөө бааларынын (тарифтеринин) индекстери</t>
  </si>
  <si>
    <t>77</t>
  </si>
  <si>
    <t>8.2.  Кызмат көрсөтүүлөрдүн айрым түрлөрүнүн орточо керектөө баалары (тарифтери)</t>
  </si>
  <si>
    <t>78</t>
  </si>
  <si>
    <t>IX. Туризм чөйрөсүндөгү уюмдардын ишмердигинин финансылык көрсөткүчтөрү</t>
  </si>
  <si>
    <t xml:space="preserve"> Финансовые показатели деятельности организаций сферы туризма</t>
  </si>
  <si>
    <t xml:space="preserve">9.1.  Мейманканалардын жана жайгаштыруунун ушул сыяктуу каражаттарынын ишмердигинин финансылык көрсөткүчтөрү </t>
  </si>
  <si>
    <t>79</t>
  </si>
  <si>
    <t xml:space="preserve">9.2. Туризм ишканаларынын жана уюмдарынын, эс алуу мекемелеринин ишмердигинин финансылык көрсөткөчтөрү </t>
  </si>
  <si>
    <t>80</t>
  </si>
  <si>
    <t>Финансовые показатели деятельности предприятий и организаций туризма, учреждений отдыха</t>
  </si>
  <si>
    <t>9.3.  Аймактар боюнча мейманканалардын жана жайгаштыруунун ушул сыяктуу каражаттарынын түшкөн акчасы (дүң киреше)</t>
  </si>
  <si>
    <t>81</t>
  </si>
  <si>
    <t xml:space="preserve">9.4. Аймактар боюнча туризм ишканаларынын жана уюмдарынын, эс алуу мекемелеринин түшкөн акчасы (дүң киреше) </t>
  </si>
  <si>
    <t>82</t>
  </si>
  <si>
    <t>9.5. Туризмди камсыздандыруу</t>
  </si>
  <si>
    <t>83</t>
  </si>
  <si>
    <t>Страхование туризма</t>
  </si>
  <si>
    <t>9.5.1. Камсыздандыруу компанияларынын ишмердиктеринин көрсөткүчтөрү</t>
  </si>
  <si>
    <t>Показатели деятельности страховых компаний</t>
  </si>
  <si>
    <t>9.6. Жүгүртүүдөгү пластикалык карталардын жана перифериялык түзүлүштөрдүн аймактар боюнча саны</t>
  </si>
  <si>
    <t>84</t>
  </si>
  <si>
    <t>Количество пластиковых карт в обращении и периферийных устройств, по территории</t>
  </si>
  <si>
    <t>9.6.1.Аймактар боюнча жүгүртүүдөгү карталардын жана системалардын саны</t>
  </si>
  <si>
    <t>85</t>
  </si>
  <si>
    <t>86</t>
  </si>
  <si>
    <t>Х. Туризм чөйрөсүнө сарпталган инвестициялар</t>
  </si>
  <si>
    <t xml:space="preserve">Инвестиции в сферу туризма </t>
  </si>
  <si>
    <t>87</t>
  </si>
  <si>
    <t>10.2. Туризм чөйрөсүндөгү негизги капиталга инвестициялар</t>
  </si>
  <si>
    <t>88</t>
  </si>
  <si>
    <t>Инвестиции в основной капитал в сфере туризма</t>
  </si>
  <si>
    <t>XI. Туристтик ресурстар</t>
  </si>
  <si>
    <t>89</t>
  </si>
  <si>
    <t>90</t>
  </si>
  <si>
    <t>91</t>
  </si>
  <si>
    <t>Музеи</t>
  </si>
  <si>
    <t>Кинотеатры</t>
  </si>
  <si>
    <t>92</t>
  </si>
  <si>
    <t>Концертные организации</t>
  </si>
  <si>
    <t>93</t>
  </si>
  <si>
    <t>94</t>
  </si>
  <si>
    <t>XII.  Мейманканалык кызмат көрсөтүүчү үй чарбалар</t>
  </si>
  <si>
    <t>95</t>
  </si>
  <si>
    <t>Итоги выборочного обследования домашних хозяйств, принимающих неорганизованных туристов в рекреационных зонах Иссык-Кульской области</t>
  </si>
  <si>
    <t>96</t>
  </si>
  <si>
    <t>Кыскача методологиялык түшүндүрмөлөр</t>
  </si>
  <si>
    <t>97</t>
  </si>
  <si>
    <t>Краткие методологические пояснения</t>
  </si>
  <si>
    <t>Калктын адам башына эсептегенде айына орточо эсеп менен акчалай кирешелер, сом</t>
  </si>
  <si>
    <t xml:space="preserve">калктын адам башына,
 миң сом  </t>
  </si>
  <si>
    <t xml:space="preserve">на душу населения,
 тыс. сомов </t>
  </si>
  <si>
    <t>Поступление
прямых иностранных инвестиций 
(без учета оттока),  
млн. долларов США</t>
  </si>
  <si>
    <t xml:space="preserve">анын ичинде:  </t>
  </si>
  <si>
    <t xml:space="preserve"> в том числе:  </t>
  </si>
  <si>
    <t xml:space="preserve">   экспорт</t>
  </si>
  <si>
    <t xml:space="preserve">    экспорт</t>
  </si>
  <si>
    <t xml:space="preserve">   импорт</t>
  </si>
  <si>
    <t xml:space="preserve">    импорт</t>
  </si>
  <si>
    <r>
      <rPr>
        <b/>
        <sz val="12"/>
        <color theme="1"/>
        <rFont val="Times New Roman"/>
        <family val="1"/>
        <charset val="204"/>
      </rPr>
      <t xml:space="preserve">Туризмдин өнүгүшүнүн негизги индикаторлору </t>
    </r>
    <r>
      <rPr>
        <b/>
        <vertAlign val="superscript"/>
        <sz val="11"/>
        <color theme="1"/>
        <rFont val="Times New Roman"/>
        <family val="1"/>
        <charset val="204"/>
      </rPr>
      <t>1</t>
    </r>
  </si>
  <si>
    <t>Туризм чөйрөсүндөгү негизги капиталга инвестициялар, млн. сом</t>
  </si>
  <si>
    <t>Инвестиции в основной капитал в сферу туризма, млн. сомов</t>
  </si>
  <si>
    <t>Поступление прямых иностранных
 инвестиций
 (без учета оттока),  
млн. долларов США</t>
  </si>
  <si>
    <t xml:space="preserve">в организованном  секторе  </t>
  </si>
  <si>
    <t>Оборот розничной торговли в сфере туризма, млн. сомов</t>
  </si>
  <si>
    <t>Туризм чөйрөсүндөгү рыноктук кызмат көрсөтүүлөр,  млн. сом:</t>
  </si>
  <si>
    <t>Рыночные услуги в сфере туризма, в сфере туризма,  млн. сомов:</t>
  </si>
  <si>
    <t xml:space="preserve">туристтик
 агенттиктердин
 ишмердүүлүгүнүн
 кызмат көрсөтүүлөрү   </t>
  </si>
  <si>
    <t>услуги  
деятельности  туристических 
агентств</t>
  </si>
  <si>
    <t xml:space="preserve">мейманканалар
 жана башка
 жашоо жайларынын
 кызмат көрсөтүүлөрү   </t>
  </si>
  <si>
    <t xml:space="preserve">мейманканалар  </t>
  </si>
  <si>
    <t xml:space="preserve">гостиницы  </t>
  </si>
  <si>
    <t>ресторандар</t>
  </si>
  <si>
    <t>рестораны</t>
  </si>
  <si>
    <t>туристтик 
агенттиктер</t>
  </si>
  <si>
    <t>туристические
 агентства</t>
  </si>
  <si>
    <t xml:space="preserve">санатордук-курорттук  мекемелер  </t>
  </si>
  <si>
    <t xml:space="preserve">санаторно-курортные учреждения  </t>
  </si>
  <si>
    <t xml:space="preserve">жаратылыш парктары, ботаникалык бактар жана коруктар   </t>
  </si>
  <si>
    <t xml:space="preserve">   Число хозяйствующих субъектов сферы туризма</t>
  </si>
  <si>
    <t xml:space="preserve">1.1.Типтери боюнча туризм чөйрөсүндө ишмердигин жүргүзүүчү катталган </t>
  </si>
  <si>
    <t xml:space="preserve">     чарбалык  субъекттер (юридикалык жана жеке жактар) </t>
  </si>
  <si>
    <t xml:space="preserve">         (1-январга карата)</t>
  </si>
  <si>
    <t xml:space="preserve">             (на 1 января)</t>
  </si>
  <si>
    <t>Бардыгы</t>
  </si>
  <si>
    <t xml:space="preserve">Всего </t>
  </si>
  <si>
    <t>Мейманкалар</t>
  </si>
  <si>
    <t>Гостиницы</t>
  </si>
  <si>
    <t>Туризм ишканалары 
  жана эс алуу 
  мекемелери</t>
  </si>
  <si>
    <t>Предприятия туризма 
 и учреждения
 отдыха</t>
  </si>
  <si>
    <t>Туристические
 агентства
 и туроператоры</t>
  </si>
  <si>
    <t xml:space="preserve">Санаторно-курортные учреждения </t>
  </si>
  <si>
    <t>Жаратылыш парктар
  жана коруктар</t>
  </si>
  <si>
    <t xml:space="preserve">Природные парки
 и заповедники </t>
  </si>
  <si>
    <t xml:space="preserve">Жыйынтыкка карата пайыз менен </t>
  </si>
  <si>
    <t xml:space="preserve"> В процентах к итогу</t>
  </si>
  <si>
    <t>1.2. Аймактар боюнча туризм чөйрөсүндө катталган чарба жүргүзүүчү субъектилер</t>
  </si>
  <si>
    <t xml:space="preserve">      (юридикалык жана жеке жактар)</t>
  </si>
  <si>
    <t>Мейманканалар</t>
  </si>
  <si>
    <t>Баткен облусу</t>
  </si>
  <si>
    <t>Баткенская область</t>
  </si>
  <si>
    <t>Жалал-Абад 
облусу</t>
  </si>
  <si>
    <t>Джалал-Абадская область</t>
  </si>
  <si>
    <t>Ысык-Көл
 облусу</t>
  </si>
  <si>
    <t>Иссык-Кульская
 область</t>
  </si>
  <si>
    <t>Нарын облусу</t>
  </si>
  <si>
    <t>Нарынская область</t>
  </si>
  <si>
    <t>Ош облусу</t>
  </si>
  <si>
    <t>Ошская область</t>
  </si>
  <si>
    <t>Талас  облусу</t>
  </si>
  <si>
    <t>Таласская область</t>
  </si>
  <si>
    <t>Чүй облусу</t>
  </si>
  <si>
    <t>Чуйская область</t>
  </si>
  <si>
    <t>Бишкек ш.</t>
  </si>
  <si>
    <t>г. Бишкек</t>
  </si>
  <si>
    <t>Ош ш.</t>
  </si>
  <si>
    <t>г. Ош</t>
  </si>
  <si>
    <t>Туризм ишканалары жана эс алуу мекемелери</t>
  </si>
  <si>
    <t>Предприятия 
туризма 
и учреждения отдыха</t>
  </si>
  <si>
    <t>Иссык-Кульская 
область</t>
  </si>
  <si>
    <t>Талас облусу</t>
  </si>
  <si>
    <t>Жалал-Абад
 облусу</t>
  </si>
  <si>
    <t>Чуй облусу</t>
  </si>
  <si>
    <t>Туристтик 
агенттиктер 
жана туроператорлор</t>
  </si>
  <si>
    <t>Санатордук
-курорттук  
мекемелер</t>
  </si>
  <si>
    <t>Санаторно-курортные учреждения</t>
  </si>
  <si>
    <t xml:space="preserve"> г. Бишкек</t>
  </si>
  <si>
    <t xml:space="preserve"> г. Ош</t>
  </si>
  <si>
    <t>Жаратылыш парктар жана коруктар</t>
  </si>
  <si>
    <t>Природные парки 
и заповедники</t>
  </si>
  <si>
    <t>Джалал-Абадская
 область</t>
  </si>
  <si>
    <t xml:space="preserve">1.3.  Ишмердиктин түрлөрү боюнча туризм  чөйрөсүндө  катталган чарба жүргүзүүчү </t>
  </si>
  <si>
    <t xml:space="preserve">       субъектилер (юридикалык жактар)   </t>
  </si>
  <si>
    <t xml:space="preserve">        Зарегистрированные хозяйствующие субъекты (юридические лица), </t>
  </si>
  <si>
    <t xml:space="preserve">        осуществляющие деятельность в сфере туризма, по типам </t>
  </si>
  <si>
    <t xml:space="preserve">            (на 1 января)</t>
  </si>
  <si>
    <t xml:space="preserve"> Бардыгы</t>
  </si>
  <si>
    <t xml:space="preserve">Всего  </t>
  </si>
  <si>
    <t>Эс алуу жана туризм ишканалары</t>
  </si>
  <si>
    <t xml:space="preserve">Предприятия
 отдыха и туризма </t>
  </si>
  <si>
    <t>Туристтик 
агенттиктер жана туроператорлор</t>
  </si>
  <si>
    <t xml:space="preserve">Жыйынтыкка карата пайыз менен – </t>
  </si>
  <si>
    <t>Туристтик
 агенттиктер жана туроператорлор</t>
  </si>
  <si>
    <t>1.4.  Аймактар боюнча туризм чөйрөсүндө  катталган чарба жүргүзүүчү</t>
  </si>
  <si>
    <t xml:space="preserve">       субъектилер  (юридикалык жактар) </t>
  </si>
  <si>
    <t>Ысык-Көл облусу</t>
  </si>
  <si>
    <t>Иссык-Кульская область</t>
  </si>
  <si>
    <t>Таласская облусу</t>
  </si>
  <si>
    <t>Ысык-Көл 
облусу</t>
  </si>
  <si>
    <t>-</t>
  </si>
  <si>
    <t xml:space="preserve"> Ысык-Көл 
облусу</t>
  </si>
  <si>
    <t xml:space="preserve">       Количество предприятий и организаций, осуществляющих деятельность</t>
  </si>
  <si>
    <t xml:space="preserve"> Всего</t>
  </si>
  <si>
    <t xml:space="preserve">Туризм
 ишканалары жана
 эс алуу мекемелери         </t>
  </si>
  <si>
    <t xml:space="preserve">Предприятия
 туризма
 и учреждения отдыха    </t>
  </si>
  <si>
    <t xml:space="preserve">Туристтик 
  агенттиктер </t>
  </si>
  <si>
    <t xml:space="preserve">Туристические 
  агентства  </t>
  </si>
  <si>
    <t xml:space="preserve">Жаратылыш парктар,
  ботаникалык бактар
  жана коруктар  </t>
  </si>
  <si>
    <t>Природные парки,
  ботанические сады
  и  заповедники</t>
  </si>
  <si>
    <t xml:space="preserve">       Среднесписочная численность работников предприятий и организаций        </t>
  </si>
  <si>
    <t xml:space="preserve">Туристтик  
 агенттиктер </t>
  </si>
  <si>
    <t xml:space="preserve">Туристические
 агентства  </t>
  </si>
  <si>
    <t xml:space="preserve">Санаторно-курортные
 учреждения  </t>
  </si>
  <si>
    <r>
      <rPr>
        <b/>
        <sz val="12"/>
        <rFont val="Times New Roman"/>
        <family val="1"/>
        <charset val="204"/>
      </rPr>
      <t xml:space="preserve">       жана уюмдарынын кызматкерлеринин орточо тизмелик саны</t>
    </r>
    <r>
      <rPr>
        <b/>
        <vertAlign val="superscript"/>
        <sz val="12"/>
        <rFont val="Times New Roman"/>
        <family val="1"/>
        <charset val="204"/>
      </rPr>
      <t>1</t>
    </r>
    <r>
      <rPr>
        <b/>
        <sz val="12"/>
        <rFont val="Times New Roman"/>
        <family val="1"/>
        <charset val="204"/>
      </rPr>
      <t xml:space="preserve">  </t>
    </r>
  </si>
  <si>
    <t>Адам</t>
  </si>
  <si>
    <t>Жыйынтыкка карата пайыз менен</t>
  </si>
  <si>
    <t>Человек</t>
  </si>
  <si>
    <t>В процентах</t>
  </si>
  <si>
    <t xml:space="preserve"> к итогу</t>
  </si>
  <si>
    <t>анын ичинде менчиктин түрлөрү боюнча:</t>
  </si>
  <si>
    <t xml:space="preserve">мамлекеттик </t>
  </si>
  <si>
    <t>государственная</t>
  </si>
  <si>
    <t>жеке</t>
  </si>
  <si>
    <t>частная</t>
  </si>
  <si>
    <t xml:space="preserve">Туризм ишканалары жана
 эс алуу мекемелери         </t>
  </si>
  <si>
    <t>Туристтик агенттиктер</t>
  </si>
  <si>
    <t xml:space="preserve">Туристические агентства </t>
  </si>
  <si>
    <t xml:space="preserve">Санатордук-курорттук
 мекемелер </t>
  </si>
  <si>
    <t>Санаторно-курортные  учреждения</t>
  </si>
  <si>
    <t xml:space="preserve">Жаратылыш парктары,
 ботаникалык бактар
 жана коруктар  </t>
  </si>
  <si>
    <t>*ГП Ак-Суу-на стадии ликвидации</t>
  </si>
  <si>
    <t>**Учреждение реабилитационный центр диких животных "Зообишкек", ОКПО 30246856, ГКЭД 910104</t>
  </si>
  <si>
    <t>2.4. Туризм чөйрөсүнүн ишканаларынын жана уюмдарынын кызматкерлеринин</t>
  </si>
  <si>
    <t>Всего</t>
  </si>
  <si>
    <t xml:space="preserve">Туристтик
 агенттиктер </t>
  </si>
  <si>
    <r>
      <rPr>
        <b/>
        <vertAlign val="superscript"/>
        <sz val="9"/>
        <rFont val="Times New Roman"/>
        <family val="1"/>
        <charset val="204"/>
      </rPr>
      <t xml:space="preserve">     1</t>
    </r>
    <r>
      <rPr>
        <sz val="9"/>
        <rFont val="Times New Roman"/>
        <family val="1"/>
        <charset val="204"/>
      </rPr>
      <t>Туризм ишмердиктин негизги түру болуп эсептелбеген юридикалык жактарды кошкондо.</t>
    </r>
  </si>
  <si>
    <t>2.5. "Социалдык-маданий сервис жана туризм" кесиби боюнча жогорку билимдүү</t>
  </si>
  <si>
    <t xml:space="preserve">        адистерди даярдоо         </t>
  </si>
  <si>
    <t xml:space="preserve">         Подготовка специалистов с высшим образованием по специальности </t>
  </si>
  <si>
    <t xml:space="preserve">         "Социально-культурный сервис и туризм" </t>
  </si>
  <si>
    <r>
      <rPr>
        <i/>
        <sz val="10"/>
        <rFont val="Times New Roman"/>
        <family val="1"/>
        <charset val="204"/>
      </rPr>
      <t xml:space="preserve">        </t>
    </r>
    <r>
      <rPr>
        <b/>
        <sz val="10"/>
        <rFont val="Times New Roman"/>
        <family val="1"/>
        <charset val="204"/>
      </rPr>
      <t xml:space="preserve"> </t>
    </r>
  </si>
  <si>
    <t>2021/</t>
  </si>
  <si>
    <t>2022/</t>
  </si>
  <si>
    <t>Кабыл алынган
 студенттер</t>
  </si>
  <si>
    <t>Принято
 студентов</t>
  </si>
  <si>
    <t>Окутулгандардын
 саны</t>
  </si>
  <si>
    <t>Численность обучавшихся</t>
  </si>
  <si>
    <t xml:space="preserve">       адистерди даярдоо</t>
  </si>
  <si>
    <t xml:space="preserve">        Подготовка специалистов профессионально-техническими училищами</t>
  </si>
  <si>
    <t>Кабыл алынган студенттер</t>
  </si>
  <si>
    <t>Окутулган-
дардын саны</t>
  </si>
  <si>
    <t>Адистерди бүтүрүп чыгаруу</t>
  </si>
  <si>
    <t>Принято студентов</t>
  </si>
  <si>
    <t>Выпущено специалистов</t>
  </si>
  <si>
    <t>анын ичинен:</t>
  </si>
  <si>
    <t>из них:</t>
  </si>
  <si>
    <t>КМШ өлкөлөрү</t>
  </si>
  <si>
    <t xml:space="preserve">  анын ичинен:</t>
  </si>
  <si>
    <t xml:space="preserve">   из них:</t>
  </si>
  <si>
    <t>Азербайжан</t>
  </si>
  <si>
    <t>Азербайджан</t>
  </si>
  <si>
    <t>Армения</t>
  </si>
  <si>
    <t>Белоруссия</t>
  </si>
  <si>
    <t>Казакстан</t>
  </si>
  <si>
    <t>Казахстан</t>
  </si>
  <si>
    <t>Россия</t>
  </si>
  <si>
    <t>Таджикистан</t>
  </si>
  <si>
    <t>Туркмөнстан</t>
  </si>
  <si>
    <t>Туркмения</t>
  </si>
  <si>
    <t>Украина</t>
  </si>
  <si>
    <t>Өзбекстан</t>
  </si>
  <si>
    <t>Узбекистан</t>
  </si>
  <si>
    <t>КМШдан тышкары өлкөлөр</t>
  </si>
  <si>
    <t>Ооганстан</t>
  </si>
  <si>
    <t>Афганистан</t>
  </si>
  <si>
    <t>Кытай</t>
  </si>
  <si>
    <t>Китай</t>
  </si>
  <si>
    <t>Индия</t>
  </si>
  <si>
    <t>Иран</t>
  </si>
  <si>
    <t>Монголия</t>
  </si>
  <si>
    <t>Непал</t>
  </si>
  <si>
    <t>Сирия</t>
  </si>
  <si>
    <t>Пакистан</t>
  </si>
  <si>
    <t>Туркия</t>
  </si>
  <si>
    <t>Турция</t>
  </si>
  <si>
    <t>Грузия</t>
  </si>
  <si>
    <t>Башка өлкөлөр</t>
  </si>
  <si>
    <t>Другие страны</t>
  </si>
  <si>
    <t>КМШдан тышкары  өлкөлөр</t>
  </si>
  <si>
    <t>Түркия</t>
  </si>
  <si>
    <r>
      <rPr>
        <b/>
        <sz val="13"/>
        <color theme="1"/>
        <rFont val="Times New Roman"/>
        <family val="1"/>
        <charset val="204"/>
      </rPr>
      <t>III.</t>
    </r>
    <r>
      <rPr>
        <b/>
        <sz val="7"/>
        <color theme="1"/>
        <rFont val="Times New Roman"/>
        <family val="1"/>
        <charset val="204"/>
      </rPr>
      <t xml:space="preserve"> </t>
    </r>
    <r>
      <rPr>
        <b/>
        <sz val="13"/>
        <color theme="1"/>
        <rFont val="Times New Roman"/>
        <family val="1"/>
        <charset val="204"/>
      </rPr>
      <t>Эл аралык туристтик агымдар</t>
    </r>
  </si>
  <si>
    <t xml:space="preserve">      Международные туристские потоки</t>
  </si>
  <si>
    <r>
      <rPr>
        <b/>
        <sz val="12"/>
        <color theme="1"/>
        <rFont val="Times New Roman"/>
        <family val="1"/>
        <charset val="204"/>
      </rPr>
      <t>3.1. Туристтик кызмат көрсөтүүлөрдүн экспорту жана импорту (барып келүүлөр)</t>
    </r>
    <r>
      <rPr>
        <b/>
        <vertAlign val="superscript"/>
        <sz val="12"/>
        <color theme="1"/>
        <rFont val="Times New Roman"/>
        <family val="1"/>
        <charset val="204"/>
      </rPr>
      <t>1</t>
    </r>
  </si>
  <si>
    <t xml:space="preserve">                </t>
  </si>
  <si>
    <t>Экспорт</t>
  </si>
  <si>
    <t>анын ичинде:</t>
  </si>
  <si>
    <t>в том  числе:</t>
  </si>
  <si>
    <t>страны  СНГ</t>
  </si>
  <si>
    <t>КМШдан тышкаркы өлкөлөр</t>
  </si>
  <si>
    <t>страны
 вне СНГ</t>
  </si>
  <si>
    <t>Импорт</t>
  </si>
  <si>
    <t>В процентах к предыдущему году</t>
  </si>
  <si>
    <r>
      <rPr>
        <vertAlign val="superscript"/>
        <sz val="9"/>
        <color theme="1"/>
        <rFont val="Times New Roman"/>
        <family val="1"/>
        <charset val="204"/>
      </rPr>
      <t>1</t>
    </r>
    <r>
      <rPr>
        <sz val="9"/>
        <color theme="1"/>
        <rFont val="Times New Roman"/>
        <family val="1"/>
        <charset val="204"/>
      </rPr>
      <t xml:space="preserve">Баалоо боюнча маалыматтар. </t>
    </r>
  </si>
  <si>
    <t xml:space="preserve">3.2.  Чет элдик жарандардын жарандык өлкөлөрү боюнча Кыргыз Республикасынын </t>
  </si>
  <si>
    <t xml:space="preserve">        Численность пересечений (прибытий) границы Кыргызской Республики </t>
  </si>
  <si>
    <t xml:space="preserve">  Всего</t>
  </si>
  <si>
    <t>Беларусь</t>
  </si>
  <si>
    <t>Молдова</t>
  </si>
  <si>
    <t>Тажикстан</t>
  </si>
  <si>
    <t>Түркмөнстан</t>
  </si>
  <si>
    <t>Туркменистан</t>
  </si>
  <si>
    <r>
      <rPr>
        <sz val="10"/>
        <color rgb="FF000000"/>
        <rFont val="Times New Roman"/>
        <family val="1"/>
        <charset val="204"/>
      </rPr>
      <t>Ө</t>
    </r>
    <r>
      <rPr>
        <sz val="10"/>
        <color theme="1"/>
        <rFont val="Times New Roman"/>
        <family val="1"/>
        <charset val="204"/>
      </rPr>
      <t>збекстан</t>
    </r>
  </si>
  <si>
    <t>КМШдан тышкаркы өлкөлөр боюнча</t>
  </si>
  <si>
    <t>Из стран
 вне СНГ</t>
  </si>
  <si>
    <t>Австралия</t>
  </si>
  <si>
    <t>Австрия</t>
  </si>
  <si>
    <t>Германия</t>
  </si>
  <si>
    <t>Израиль</t>
  </si>
  <si>
    <t>Италия</t>
  </si>
  <si>
    <t>Корея</t>
  </si>
  <si>
    <t>Сингапур</t>
  </si>
  <si>
    <t>Бириккен Араб Эмираттары</t>
  </si>
  <si>
    <t>Объединенные Арабские Эмираты</t>
  </si>
  <si>
    <t>Польша</t>
  </si>
  <si>
    <t>Бириккен
 Падышалыгы
 (Улуу Британия)</t>
  </si>
  <si>
    <t>Соединенное Королевство (Великобритания)</t>
  </si>
  <si>
    <t>Америка Кошмо Штаттары</t>
  </si>
  <si>
    <t>Соединенные Штаты Америки</t>
  </si>
  <si>
    <t>Франция</t>
  </si>
  <si>
    <t>Швейцария</t>
  </si>
  <si>
    <t>Швеция</t>
  </si>
  <si>
    <t>Чехия</t>
  </si>
  <si>
    <t>Япония</t>
  </si>
  <si>
    <t xml:space="preserve">      Туристские перевозки</t>
  </si>
  <si>
    <t xml:space="preserve">4.1. Каттоонун түрлөрү боюнча туристтерди ташуу </t>
  </si>
  <si>
    <t xml:space="preserve">       Перевозки туристов по видам сообщений </t>
  </si>
  <si>
    <t>Туристтерди ташуу –  бардыгы</t>
  </si>
  <si>
    <t>Перевезено туристов –  всего</t>
  </si>
  <si>
    <t xml:space="preserve">Воздушным транспортом: </t>
  </si>
  <si>
    <t>эл аралык
 кирүү</t>
  </si>
  <si>
    <t>въездные международные</t>
  </si>
  <si>
    <t>эл аралык
 чыгуу</t>
  </si>
  <si>
    <t xml:space="preserve">выездные международные </t>
  </si>
  <si>
    <t xml:space="preserve">ички </t>
  </si>
  <si>
    <t xml:space="preserve">внутренние </t>
  </si>
  <si>
    <t xml:space="preserve">Железнодорожным транспортом: </t>
  </si>
  <si>
    <t xml:space="preserve">въездные международные </t>
  </si>
  <si>
    <t>ички</t>
  </si>
  <si>
    <t xml:space="preserve">Автомобильным транспортом: </t>
  </si>
  <si>
    <t>чыгуу</t>
  </si>
  <si>
    <t>выездные</t>
  </si>
  <si>
    <r>
      <rPr>
        <b/>
        <sz val="10"/>
        <color theme="1"/>
        <rFont val="Times New Roman"/>
        <family val="1"/>
        <charset val="204"/>
      </rPr>
      <t>Жыйынтыкка карата пайыз менен</t>
    </r>
    <r>
      <rPr>
        <b/>
        <i/>
        <sz val="10"/>
        <color theme="1"/>
        <rFont val="Times New Roman"/>
        <family val="1"/>
        <charset val="204"/>
      </rPr>
      <t xml:space="preserve"> -</t>
    </r>
  </si>
  <si>
    <t>В процентах к итогу</t>
  </si>
  <si>
    <t>Железнодорожным  транспортом:</t>
  </si>
  <si>
    <t xml:space="preserve">Автомобиль
 транспорту менен: </t>
  </si>
  <si>
    <t xml:space="preserve">4.2. Туристтерди ташуудан түшкөн киреше   </t>
  </si>
  <si>
    <t xml:space="preserve">        Доходы, полученные от перевозок туристов </t>
  </si>
  <si>
    <t>Киреше - бардыгы</t>
  </si>
  <si>
    <t xml:space="preserve">анын ичинде: </t>
  </si>
  <si>
    <t xml:space="preserve">в том числе: </t>
  </si>
  <si>
    <t>V. Туризм ишканалары, уюмдары жана эс алуу мекемелери</t>
  </si>
  <si>
    <t>Мейманканалар жана жайгаштыруунун ушул сыяктуу каражаттары</t>
  </si>
  <si>
    <t>Санатордук-курорттук мекемелер жана башка жайгаштыруунун адистеш тирилген каражаттары</t>
  </si>
  <si>
    <t>Туристтик базалар</t>
  </si>
  <si>
    <t>Туристские базы</t>
  </si>
  <si>
    <t>Санаториялар</t>
  </si>
  <si>
    <t>Санатории</t>
  </si>
  <si>
    <t>Балдар санаториялары</t>
  </si>
  <si>
    <t>Детские санатории</t>
  </si>
  <si>
    <t>Санаториялар-профилакториялар</t>
  </si>
  <si>
    <t>Санатории-профилактории</t>
  </si>
  <si>
    <t>Эс алуу үйлөрү</t>
  </si>
  <si>
    <t>Дома отдыха</t>
  </si>
  <si>
    <t>Эс алуу пансионаттар</t>
  </si>
  <si>
    <t>Пансионаты отдыха</t>
  </si>
  <si>
    <t>Дарылоочу пансионаттар</t>
  </si>
  <si>
    <t>Эс алуу базалары</t>
  </si>
  <si>
    <t>Базы отдыха</t>
  </si>
  <si>
    <t>Ден соолукту чындоочу  спорттук лагерлер</t>
  </si>
  <si>
    <t>Спортивно- оздоровительные лагеря</t>
  </si>
  <si>
    <t>Ден соолукту чындоочу балдар комплекстери</t>
  </si>
  <si>
    <t>Детские
 оздоровительные   комплексы</t>
  </si>
  <si>
    <t>Жаратылыш парктары жана коруктар</t>
  </si>
  <si>
    <t>Башка туризм ишканалары</t>
  </si>
  <si>
    <t xml:space="preserve"> Другие предприятия  туризма</t>
  </si>
  <si>
    <r>
      <rPr>
        <b/>
        <i/>
        <sz val="10"/>
        <color theme="1"/>
        <rFont val="Times New Roman"/>
        <family val="1"/>
        <charset val="204"/>
      </rPr>
      <t xml:space="preserve">   </t>
    </r>
    <r>
      <rPr>
        <b/>
        <sz val="10"/>
        <color theme="1"/>
        <rFont val="Times New Roman"/>
        <family val="1"/>
        <charset val="204"/>
      </rPr>
      <t xml:space="preserve">Жыйынтыкка карата пайыз менен </t>
    </r>
    <r>
      <rPr>
        <b/>
        <i/>
        <sz val="10"/>
        <color theme="1"/>
        <rFont val="Times New Roman"/>
        <family val="1"/>
        <charset val="204"/>
      </rPr>
      <t xml:space="preserve"> </t>
    </r>
  </si>
  <si>
    <t>Ден соолукту чындоочу балдар 
комплекстери</t>
  </si>
  <si>
    <t>Детские оздоровительные   комплексы</t>
  </si>
  <si>
    <t>Турфирмалар жана  туроператорлор, 
саякат жана экскурсия бюросу</t>
  </si>
  <si>
    <t>Турфирмы
 и  туроператоры,
 бюро  путешествий
 и экскурсий</t>
  </si>
  <si>
    <r>
      <rPr>
        <b/>
        <vertAlign val="superscript"/>
        <sz val="9"/>
        <color theme="1"/>
        <rFont val="Times New Roman"/>
        <family val="1"/>
        <charset val="204"/>
      </rPr>
      <t>1</t>
    </r>
    <r>
      <rPr>
        <sz val="9"/>
        <color theme="1"/>
        <rFont val="Times New Roman"/>
        <family val="1"/>
        <charset val="204"/>
      </rPr>
      <t xml:space="preserve">Бул жерде жана кийин  бөлүмдө – отчет тапшырган ишканалар, уюмдар жана эс алуу  мекемелери боюнча.  </t>
    </r>
  </si>
  <si>
    <r>
      <rPr>
        <b/>
        <vertAlign val="superscript"/>
        <sz val="9"/>
        <color theme="1"/>
        <rFont val="Times New Roman"/>
        <family val="1"/>
        <charset val="204"/>
      </rPr>
      <t>1</t>
    </r>
    <r>
      <rPr>
        <i/>
        <sz val="9"/>
        <color theme="1"/>
        <rFont val="Times New Roman"/>
        <family val="1"/>
        <charset val="204"/>
      </rPr>
      <t>Здесь и далее в разделе – по отчитавшимся предприятиям, организациям туризма и учреждениям отдыха.</t>
    </r>
  </si>
  <si>
    <t>5.1.1.  Аймактар боюнча туризм ишканалары, уюмдары жана эс алуу мекемелери</t>
  </si>
  <si>
    <t xml:space="preserve">            Предприятия, организации  туризма и учреждения отдыха по территории</t>
  </si>
  <si>
    <t>Кыргыз Республикасы</t>
  </si>
  <si>
    <t>Кыргызская Республика</t>
  </si>
  <si>
    <t xml:space="preserve"> Баткен облусу</t>
  </si>
  <si>
    <t xml:space="preserve"> Жалал-Абад  облусу</t>
  </si>
  <si>
    <t xml:space="preserve"> Ысык-Көл облусу</t>
  </si>
  <si>
    <t xml:space="preserve"> Нарын облусу</t>
  </si>
  <si>
    <t xml:space="preserve"> Ош облусу</t>
  </si>
  <si>
    <t xml:space="preserve">Ошская область </t>
  </si>
  <si>
    <t xml:space="preserve"> Талас облусу</t>
  </si>
  <si>
    <t xml:space="preserve"> Чүй облусу</t>
  </si>
  <si>
    <t xml:space="preserve"> Бишкек ш.</t>
  </si>
  <si>
    <t xml:space="preserve"> Ош ш.</t>
  </si>
  <si>
    <t xml:space="preserve">                                                      </t>
  </si>
  <si>
    <r>
      <rPr>
        <b/>
        <sz val="10"/>
        <color theme="1"/>
        <rFont val="Times New Roman"/>
        <family val="1"/>
        <charset val="204"/>
      </rPr>
      <t xml:space="preserve">Жыйынтыкка карата пайыз менен </t>
    </r>
    <r>
      <rPr>
        <b/>
        <i/>
        <sz val="10"/>
        <color theme="1"/>
        <rFont val="Times New Roman"/>
        <family val="1"/>
        <charset val="204"/>
      </rPr>
      <t xml:space="preserve">  </t>
    </r>
  </si>
  <si>
    <t xml:space="preserve"> Жалал-Абад облусу</t>
  </si>
  <si>
    <t xml:space="preserve">     уюмдары жана эс алуу мекемелери</t>
  </si>
  <si>
    <t>анын ичинде</t>
  </si>
  <si>
    <t>в том числе</t>
  </si>
  <si>
    <t>Санаторно-курортные учреждения и другие специализированные средства размещения</t>
  </si>
  <si>
    <t>Пансионаты с лечением</t>
  </si>
  <si>
    <t>Эс алуу базалар</t>
  </si>
  <si>
    <t>Ден соолукту
 чындоочу балдар комплекстери</t>
  </si>
  <si>
    <t>Жаратылыш парктары жана
 коруктар</t>
  </si>
  <si>
    <t>Природные парки
 и заповедники</t>
  </si>
  <si>
    <t>Другие предприятия туризма</t>
  </si>
  <si>
    <t>жыл бою</t>
  </si>
  <si>
    <t>сезондуу</t>
  </si>
  <si>
    <t>кругло-</t>
  </si>
  <si>
    <t>сезонные</t>
  </si>
  <si>
    <t>годичные</t>
  </si>
  <si>
    <t xml:space="preserve"> Баткенская область</t>
  </si>
  <si>
    <t xml:space="preserve"> Джалал-Абадская  область</t>
  </si>
  <si>
    <t xml:space="preserve"> Иссык-Кульская область</t>
  </si>
  <si>
    <t xml:space="preserve"> Нарынская область</t>
  </si>
  <si>
    <t xml:space="preserve"> Ошская область </t>
  </si>
  <si>
    <t xml:space="preserve"> Таласская область</t>
  </si>
  <si>
    <t xml:space="preserve"> Чуйская область</t>
  </si>
  <si>
    <r>
      <rPr>
        <i/>
        <sz val="9"/>
        <color theme="1"/>
        <rFont val="Times New Roman"/>
        <family val="1"/>
        <charset val="204"/>
      </rPr>
      <t xml:space="preserve">               </t>
    </r>
    <r>
      <rPr>
        <b/>
        <i/>
        <sz val="9"/>
        <color theme="1"/>
        <rFont val="Times New Roman"/>
        <family val="1"/>
        <charset val="204"/>
      </rPr>
      <t> </t>
    </r>
  </si>
  <si>
    <t xml:space="preserve">Бардыгы
</t>
  </si>
  <si>
    <t>Менчик формасы боюнча</t>
  </si>
  <si>
    <t>По формам
собственности</t>
  </si>
  <si>
    <t>мамлекеттик</t>
  </si>
  <si>
    <t>Гостиницы
 и аналогичные
 средства размещения</t>
  </si>
  <si>
    <t>Санатории-
профилактории</t>
  </si>
  <si>
    <t>Спортивно-оздоровительные
  лагеря</t>
  </si>
  <si>
    <t>Природные
 парки и заповедники</t>
  </si>
  <si>
    <t>По формам собственности</t>
  </si>
  <si>
    <t>Жалал-Абад  облусу</t>
  </si>
  <si>
    <t>Джалал-Абадская  область</t>
  </si>
  <si>
    <t>Гостиницы 
и аналогичные средства размещения</t>
  </si>
  <si>
    <t xml:space="preserve">Турфирмалар жана  туроператорлор, саякат жана экскурсия бюросу    </t>
  </si>
  <si>
    <t>Жаратылыш парктары жана  коруктар</t>
  </si>
  <si>
    <t>Жалал-Абад облусу</t>
  </si>
  <si>
    <t xml:space="preserve">Ош облусу </t>
  </si>
  <si>
    <t xml:space="preserve">Башка туризм
 ишканалары                                                                                                    </t>
  </si>
  <si>
    <t>5.3.2 Жайгаштыруунун коллективдик каражаттары</t>
  </si>
  <si>
    <t xml:space="preserve">          Коллективные средства размещения</t>
  </si>
  <si>
    <t>Туристтерди жайгаштыруунун коллективдик каражаттары</t>
  </si>
  <si>
    <t>Число
 коллективных
 средств
 размещения</t>
  </si>
  <si>
    <t>в том числе:</t>
  </si>
  <si>
    <t>Алардагы орундар
 (койка), миң</t>
  </si>
  <si>
    <t>В них мест
 (коек), тыс.</t>
  </si>
  <si>
    <t xml:space="preserve"> анын ичинде:</t>
  </si>
  <si>
    <t xml:space="preserve">    анын ичинде:</t>
  </si>
  <si>
    <t xml:space="preserve">     в том числе:</t>
  </si>
  <si>
    <t xml:space="preserve">      каражаттарынын ишмердигинин негизги көрсөткүчтөрү</t>
  </si>
  <si>
    <t xml:space="preserve">      Основные показатели деятельности гостиниц и аналогичных средств</t>
  </si>
  <si>
    <t xml:space="preserve">       размещения</t>
  </si>
  <si>
    <t>Жайгаштырылган
 адамдардын саны,
 миң адам</t>
  </si>
  <si>
    <t>Численность
 размещенных  лиц,
 тыс. человек</t>
  </si>
  <si>
    <t xml:space="preserve">  анын ичинде:</t>
  </si>
  <si>
    <t xml:space="preserve">  в том числе:</t>
  </si>
  <si>
    <t>резидентер</t>
  </si>
  <si>
    <t>резидентов</t>
  </si>
  <si>
    <t>резидент эместер</t>
  </si>
  <si>
    <t>нерезидентов</t>
  </si>
  <si>
    <t>Көрсөтүлгөн суткалык
 орун, миң</t>
  </si>
  <si>
    <t>…</t>
  </si>
  <si>
    <t>Суткалык орундун
 орточо наркы, сом:</t>
  </si>
  <si>
    <t>Средняя стоимость
 койко-суток, сомов:</t>
  </si>
  <si>
    <t>резидентер үчүн</t>
  </si>
  <si>
    <t>для резидентов</t>
  </si>
  <si>
    <t>резидент эместер үчүн</t>
  </si>
  <si>
    <t>для нерезидентов</t>
  </si>
  <si>
    <t xml:space="preserve">5.4.1. Аймактар боюнча мейманканалардын жана жайгаштыруунун ушул сыяктуу  </t>
  </si>
  <si>
    <t xml:space="preserve">          каражаттарынын ишмердигинин негизги көрсөткүчтөрү</t>
  </si>
  <si>
    <t xml:space="preserve"> Основные показатели деятельности гостиниц и аналогичных средств </t>
  </si>
  <si>
    <t xml:space="preserve">Баткен облусу                                                                                                                                      </t>
  </si>
  <si>
    <t xml:space="preserve">Баткенская область                                                                                                                            </t>
  </si>
  <si>
    <t>Численность
 размещенных лиц,
 тыс. человек</t>
  </si>
  <si>
    <t>Суткалык орундун орточо
 наркы, сом:</t>
  </si>
  <si>
    <t xml:space="preserve">Джалал-Абадская область         </t>
  </si>
  <si>
    <t xml:space="preserve">Нарын облусу                                                                                                                                       </t>
  </si>
  <si>
    <t xml:space="preserve">Ош облусу                                                                                                                                             </t>
  </si>
  <si>
    <t xml:space="preserve">Талас облусу                                                                                                                                      </t>
  </si>
  <si>
    <t xml:space="preserve">Чүй облусу                                                                                                                                            </t>
  </si>
  <si>
    <t xml:space="preserve">Ош ш.    </t>
  </si>
  <si>
    <t xml:space="preserve">5.5. Жайгаштыруунун адистештирилген каражаттарында жана туризмдин 
       </t>
  </si>
  <si>
    <t>Эс алуу пансионаттары</t>
  </si>
  <si>
    <t>Дарылоочу
 пансионаттар</t>
  </si>
  <si>
    <t>Спортивно-оздоровительные лагеря</t>
  </si>
  <si>
    <t xml:space="preserve">Ден соолукту
 чындоочу балдар комплексттери </t>
  </si>
  <si>
    <t>Детские оздоровительные комплексы</t>
  </si>
  <si>
    <t>Туризм ишканалары</t>
  </si>
  <si>
    <t>Предприятия туризма</t>
  </si>
  <si>
    <t>Ош  ш.</t>
  </si>
  <si>
    <t xml:space="preserve"> Туристтик базалар </t>
  </si>
  <si>
    <t xml:space="preserve"> Санаториялар</t>
  </si>
  <si>
    <t xml:space="preserve"> Балдар санаториялары</t>
  </si>
  <si>
    <t xml:space="preserve">Санатории-
профилактории </t>
  </si>
  <si>
    <t xml:space="preserve"> Эс алуу үйлөрү</t>
  </si>
  <si>
    <t xml:space="preserve"> Эс алуу базалары</t>
  </si>
  <si>
    <t>Спортивно –  оздоровительные лагеря</t>
  </si>
  <si>
    <t>Детские оздоровительные  комплексы</t>
  </si>
  <si>
    <t xml:space="preserve">         каражаттарынын ишмердиги</t>
  </si>
  <si>
    <t xml:space="preserve">          Деятельность специализированных средств размещения </t>
  </si>
  <si>
    <r>
      <rPr>
        <b/>
        <sz val="10"/>
        <color theme="1"/>
        <rFont val="Times New Roman"/>
        <family val="1"/>
        <charset val="204"/>
      </rPr>
      <t>Санаториялар</t>
    </r>
    <r>
      <rPr>
        <b/>
        <i/>
        <sz val="10"/>
        <color theme="1"/>
        <rFont val="Times New Roman"/>
        <family val="1"/>
        <charset val="204"/>
      </rPr>
      <t xml:space="preserve">         </t>
    </r>
  </si>
  <si>
    <r>
      <rPr>
        <b/>
        <sz val="10"/>
        <color theme="1"/>
        <rFont val="Times New Roman"/>
        <family val="1"/>
        <charset val="204"/>
      </rPr>
      <t>Балдар санаториялары</t>
    </r>
    <r>
      <rPr>
        <b/>
        <i/>
        <sz val="10"/>
        <color theme="1"/>
        <rFont val="Times New Roman"/>
        <family val="1"/>
        <charset val="204"/>
      </rPr>
      <t xml:space="preserve">    </t>
    </r>
  </si>
  <si>
    <r>
      <rPr>
        <b/>
        <sz val="10"/>
        <color theme="1"/>
        <rFont val="Times New Roman"/>
        <family val="1"/>
        <charset val="204"/>
      </rPr>
      <t>Санаториялар-профилакториялар</t>
    </r>
    <r>
      <rPr>
        <b/>
        <i/>
        <sz val="10"/>
        <color theme="1"/>
        <rFont val="Times New Roman"/>
        <family val="1"/>
        <charset val="204"/>
      </rPr>
      <t xml:space="preserve">       </t>
    </r>
  </si>
  <si>
    <t xml:space="preserve">Санатории-профилактории  </t>
  </si>
  <si>
    <t xml:space="preserve">Эс алуу базалары         </t>
  </si>
  <si>
    <t xml:space="preserve">Санатордук ден соолукту чындоочу  лагерлер           </t>
  </si>
  <si>
    <t xml:space="preserve">Ден соолукту чындоочу спорттук  лагерлер           </t>
  </si>
  <si>
    <r>
      <rPr>
        <b/>
        <sz val="10"/>
        <color theme="1"/>
        <rFont val="Times New Roman"/>
        <family val="1"/>
        <charset val="204"/>
      </rPr>
      <t xml:space="preserve"> </t>
    </r>
    <r>
      <rPr>
        <sz val="10"/>
        <color theme="1"/>
        <rFont val="Times New Roman"/>
        <family val="1"/>
        <charset val="204"/>
      </rPr>
      <t xml:space="preserve">    </t>
    </r>
    <r>
      <rPr>
        <i/>
        <sz val="10"/>
        <color theme="1"/>
        <rFont val="Times New Roman"/>
        <family val="1"/>
        <charset val="204"/>
      </rPr>
      <t xml:space="preserve">                  </t>
    </r>
    <r>
      <rPr>
        <b/>
        <sz val="10"/>
        <color theme="1"/>
        <rFont val="Times New Roman"/>
        <family val="1"/>
        <charset val="204"/>
      </rPr>
      <t xml:space="preserve"> </t>
    </r>
  </si>
  <si>
    <r>
      <rPr>
        <b/>
        <sz val="10"/>
        <color theme="1"/>
        <rFont val="Times New Roman"/>
        <family val="1"/>
        <charset val="204"/>
      </rPr>
      <t>Адам</t>
    </r>
    <r>
      <rPr>
        <b/>
        <i/>
        <sz val="10"/>
        <color theme="1"/>
        <rFont val="Times New Roman"/>
        <family val="1"/>
        <charset val="204"/>
      </rPr>
      <t xml:space="preserve"> - Человек</t>
    </r>
  </si>
  <si>
    <t>Бардык келүүчүлөр</t>
  </si>
  <si>
    <t xml:space="preserve">Всего посетителей </t>
  </si>
  <si>
    <t>Туристтик  базалар</t>
  </si>
  <si>
    <t>Санатории- профилактории</t>
  </si>
  <si>
    <t>Пансионаты
 отдыха</t>
  </si>
  <si>
    <t>Турфирмалар жана туроператорлор, саякаттар бюролору жана экскурсиялар</t>
  </si>
  <si>
    <t>Мейманканалардын
 жана жайгаштыруунун
 ушул сыяктуу
 каражаттары</t>
  </si>
  <si>
    <t>Гостиницы 
и аналогичные
 средства
 размещения</t>
  </si>
  <si>
    <t>Спортивно-
 оздоровительные
 лагеря</t>
  </si>
  <si>
    <t>Ден соолукту
 чындоочу балдар
 комплексттери</t>
  </si>
  <si>
    <t>Детские
 оздоровительные
 комплексы</t>
  </si>
  <si>
    <t>Турфирмалар
 жана туроператорлор,
 саякаттар бюролору
 жана экскурсиялар</t>
  </si>
  <si>
    <t xml:space="preserve">Турфирмы
 и туроператоры,
 бюро путешествий
 и экскурсий </t>
  </si>
  <si>
    <t>Жаратылыш парктары
 жана коруктар</t>
  </si>
  <si>
    <r>
      <rPr>
        <sz val="10"/>
        <color theme="1"/>
        <rFont val="Times New Roman"/>
        <family val="1"/>
        <charset val="204"/>
      </rPr>
      <t>Башка туризм
 ишканалары</t>
    </r>
    <r>
      <rPr>
        <vertAlign val="superscript"/>
        <sz val="10"/>
        <color theme="1"/>
        <rFont val="Times New Roman"/>
        <family val="1"/>
        <charset val="204"/>
      </rPr>
      <t>1</t>
    </r>
  </si>
  <si>
    <r>
      <rPr>
        <b/>
        <sz val="10"/>
        <color theme="1"/>
        <rFont val="Times New Roman"/>
        <family val="1"/>
        <charset val="204"/>
      </rPr>
      <t xml:space="preserve">Адам </t>
    </r>
    <r>
      <rPr>
        <b/>
        <i/>
        <sz val="10"/>
        <color theme="1"/>
        <rFont val="Times New Roman"/>
        <family val="1"/>
        <charset val="204"/>
      </rPr>
      <t>- Человек</t>
    </r>
  </si>
  <si>
    <r>
      <rPr>
        <b/>
        <sz val="10"/>
        <color theme="1"/>
        <rFont val="Times New Roman"/>
        <family val="1"/>
        <charset val="204"/>
      </rPr>
      <t>Адам</t>
    </r>
    <r>
      <rPr>
        <b/>
        <i/>
        <sz val="10"/>
        <color theme="1"/>
        <rFont val="Times New Roman"/>
        <family val="1"/>
        <charset val="204"/>
      </rPr>
      <t xml:space="preserve"> – Человек</t>
    </r>
  </si>
  <si>
    <t>Турфирмалар, туроператорлор, саякат жана экскурсия бюросу</t>
  </si>
  <si>
    <r>
      <rPr>
        <b/>
        <sz val="10"/>
        <color theme="1"/>
        <rFont val="Times New Roman"/>
        <family val="1"/>
        <charset val="204"/>
      </rPr>
      <t xml:space="preserve">Адам </t>
    </r>
    <r>
      <rPr>
        <b/>
        <i/>
        <sz val="10"/>
        <color theme="1"/>
        <rFont val="Times New Roman"/>
        <family val="1"/>
        <charset val="204"/>
      </rPr>
      <t>– Человек</t>
    </r>
  </si>
  <si>
    <t>Другие предприятия  туризма</t>
  </si>
  <si>
    <t xml:space="preserve">Число посетителей (туристов), воспользовавшихся услугами  предприятий </t>
  </si>
  <si>
    <r>
      <rPr>
        <sz val="11"/>
        <color theme="1"/>
        <rFont val="Times New Roman"/>
        <family val="1"/>
        <charset val="204"/>
      </rPr>
      <t xml:space="preserve"> </t>
    </r>
    <r>
      <rPr>
        <i/>
        <sz val="9"/>
        <color theme="1"/>
        <rFont val="Times New Roman"/>
        <family val="1"/>
        <charset val="204"/>
      </rPr>
      <t xml:space="preserve">       </t>
    </r>
  </si>
  <si>
    <t>КМШдан тышкаркы өлкөлөрдөн</t>
  </si>
  <si>
    <t>КМШ өлкөлөрүнөн</t>
  </si>
  <si>
    <t>из стран вне СНГ</t>
  </si>
  <si>
    <t>из стран СНГ</t>
  </si>
  <si>
    <t>граждане Кыргызстана</t>
  </si>
  <si>
    <t xml:space="preserve">Санаториялар-профилакториялар </t>
  </si>
  <si>
    <t xml:space="preserve">Санатории -профилактории    </t>
  </si>
  <si>
    <t>Дарылоочу  пансионаттар</t>
  </si>
  <si>
    <t xml:space="preserve"> Ден соолукту 
чындоочу балдар
 комплексттери</t>
  </si>
  <si>
    <t>Мейманканалар жана
 жайгаштыруунун ушул
 сыяктуу каражаттары</t>
  </si>
  <si>
    <t xml:space="preserve"> Ден соолукту
 чындоочу балдар
 комплексттери</t>
  </si>
  <si>
    <t xml:space="preserve">Турфирмы 
 и туроператоры,
 бюро путешествий и экскурсий </t>
  </si>
  <si>
    <t>Жаратылыш парктар
 жана коруктар</t>
  </si>
  <si>
    <t>Башка туризм
 ишканалары</t>
  </si>
  <si>
    <t>Другие предприятия
 туризма</t>
  </si>
  <si>
    <t xml:space="preserve">        уюмдары жана мекемелери тарабынан тейленген  келүүчүлөрдүн </t>
  </si>
  <si>
    <t xml:space="preserve">        (туристтердин) саны</t>
  </si>
  <si>
    <t xml:space="preserve">         и организаций туризма, учреждений отдыха по странам проживания</t>
  </si>
  <si>
    <t xml:space="preserve">КМШдан тышкаркы өлкөлөрдөн </t>
  </si>
  <si>
    <t>Кыргызстандын жарандары</t>
  </si>
  <si>
    <t xml:space="preserve"> Ошская область</t>
  </si>
  <si>
    <t xml:space="preserve">Жыйынтыкка карата пайыз менен  </t>
  </si>
  <si>
    <t>Гостиницы
 и аналогичные средства размещения</t>
  </si>
  <si>
    <t xml:space="preserve">Жыйынтыкка карата пайыз менен   </t>
  </si>
  <si>
    <t>Джалал-Абадская бласть</t>
  </si>
  <si>
    <t>Башка туризм   ишканалары</t>
  </si>
  <si>
    <t>Другие предприятия   туризма</t>
  </si>
  <si>
    <t>Башка туризм
  ишканалары</t>
  </si>
  <si>
    <t>Число посетителей (туристов) предприятий и организаций туризма,</t>
  </si>
  <si>
    <t>Бир күндүк (түнөөсүз)</t>
  </si>
  <si>
    <t>1 - 3 түнөө</t>
  </si>
  <si>
    <t>4-7  түнөө</t>
  </si>
  <si>
    <t>8-28  түнөө</t>
  </si>
  <si>
    <t>29-91  түнөө</t>
  </si>
  <si>
    <t>Однодневные (без ночевок)</t>
  </si>
  <si>
    <t>1 - 3 ночевки</t>
  </si>
  <si>
    <r>
      <rPr>
        <b/>
        <i/>
        <sz val="10"/>
        <color theme="1"/>
        <rFont val="Times New Roman"/>
        <family val="1"/>
        <charset val="204"/>
      </rPr>
      <t>4-7</t>
    </r>
    <r>
      <rPr>
        <b/>
        <sz val="10"/>
        <color theme="1"/>
        <rFont val="Times New Roman"/>
        <family val="1"/>
        <charset val="204"/>
      </rPr>
      <t xml:space="preserve"> </t>
    </r>
    <r>
      <rPr>
        <b/>
        <i/>
        <sz val="10"/>
        <color theme="1"/>
        <rFont val="Times New Roman"/>
        <family val="1"/>
        <charset val="204"/>
      </rPr>
      <t>ночевок</t>
    </r>
  </si>
  <si>
    <t>8 - 28 ночевок</t>
  </si>
  <si>
    <t>29 - 91 ночевка</t>
  </si>
  <si>
    <t>Всего посетителей</t>
  </si>
  <si>
    <t>Гостиницы
 и аналогичные
 средства
 размещения</t>
  </si>
  <si>
    <t>Детские
 санатории</t>
  </si>
  <si>
    <t>Дарылоочу
  пансионаттар</t>
  </si>
  <si>
    <t>Пансионаты
 с лечением</t>
  </si>
  <si>
    <t xml:space="preserve"> Ден соолукту
 чындоочу-спорттук
 лагерлер </t>
  </si>
  <si>
    <t>Спортивно
-оздоровительные
 лагеря</t>
  </si>
  <si>
    <t xml:space="preserve">Турфирмы
  и туроператоры,
  бюро  путешествий
  и экскурсий </t>
  </si>
  <si>
    <t xml:space="preserve">         уюмдары жана эс алуу мекемелери тарабынан тейленген келүүчүлөрдүн</t>
  </si>
  <si>
    <t xml:space="preserve">         (туристтердин) саны </t>
  </si>
  <si>
    <t xml:space="preserve">          Число посетителей (туристов) предприятий, организаций туризма
</t>
  </si>
  <si>
    <t>1 - 3  түнөө</t>
  </si>
  <si>
    <t>29-91 түнөө</t>
  </si>
  <si>
    <t>29 - 91 ночевок</t>
  </si>
  <si>
    <t>Мейманканалар
 жана
 жайгаштыруунун
 ушул сыяктуу каражаттары</t>
  </si>
  <si>
    <t xml:space="preserve">Турфирмы
 и туроператоры,
 бюро путешествий
 и экскурсий  </t>
  </si>
  <si>
    <t>Жаратылыш
 парктары жана
 коруктар</t>
  </si>
  <si>
    <t>Природные 
 парки
 и заповедники</t>
  </si>
  <si>
    <t>Джалал-Абадская   область</t>
  </si>
  <si>
    <t>VI.  Туризм чөйрөсүндөгү кызмат көрсөтүүлөр</t>
  </si>
  <si>
    <t xml:space="preserve">       Услуги в сфере туризма</t>
  </si>
  <si>
    <t xml:space="preserve">6.1. Аймактар боюнча туристтик агенттиктердин, санатордук-курорттук  </t>
  </si>
  <si>
    <t xml:space="preserve">       курортной деятельности и гостиниц, по территории </t>
  </si>
  <si>
    <t xml:space="preserve">Кыргыз Республикасы  </t>
  </si>
  <si>
    <t xml:space="preserve">Кыргызская Республика  </t>
  </si>
  <si>
    <t xml:space="preserve">Баткен облусу </t>
  </si>
  <si>
    <t xml:space="preserve">Баткенская область </t>
  </si>
  <si>
    <t xml:space="preserve">Джалал-Абадская область </t>
  </si>
  <si>
    <t xml:space="preserve">Нарын облусу </t>
  </si>
  <si>
    <t xml:space="preserve">Нарынская область </t>
  </si>
  <si>
    <t xml:space="preserve">Ош облусу  </t>
  </si>
  <si>
    <t xml:space="preserve">Ошская область  </t>
  </si>
  <si>
    <t xml:space="preserve">Талас облусу </t>
  </si>
  <si>
    <t xml:space="preserve">Таласская область </t>
  </si>
  <si>
    <t xml:space="preserve">Чуйская область </t>
  </si>
  <si>
    <t xml:space="preserve">Бишкек ш. </t>
  </si>
  <si>
    <t xml:space="preserve">г. Бишкек </t>
  </si>
  <si>
    <t xml:space="preserve">Ош ш. </t>
  </si>
  <si>
    <t xml:space="preserve">г. Ош </t>
  </si>
  <si>
    <t xml:space="preserve">Жыйынтыкка карата, пайыз менен  </t>
  </si>
  <si>
    <t>Услуги санаторно-курортной деятельности, млн. сомов</t>
  </si>
  <si>
    <t xml:space="preserve">6.2. Аймактар боюнча ресторандар, барлар, ашканалар жана даяр тамак-ашты </t>
  </si>
  <si>
    <t xml:space="preserve">      жеткирүү боюнча башка ишканалар тарабынан туристтерге көрсөтүлгөн</t>
  </si>
  <si>
    <t xml:space="preserve">      тейлөөлөрдүн көлөмү</t>
  </si>
  <si>
    <t xml:space="preserve">                                                                                     </t>
  </si>
  <si>
    <t>Млн. сом – Млн. сомов</t>
  </si>
  <si>
    <t xml:space="preserve">   </t>
  </si>
  <si>
    <t xml:space="preserve"> </t>
  </si>
  <si>
    <t>VII. Туризм үчүн товарларды өндүрүү</t>
  </si>
  <si>
    <t xml:space="preserve">        Производство товаров для туризма</t>
  </si>
  <si>
    <t xml:space="preserve">7.1. Туризм үчүн өнөр-жай продукциясынын айрым түрлөрүн өндүрүү </t>
  </si>
  <si>
    <t xml:space="preserve">        Производство отдельных видов промышленной продукции для туризма</t>
  </si>
  <si>
    <t>Национальные ковры, шт.</t>
  </si>
  <si>
    <t xml:space="preserve">Мурунку жылга карата пайыз менен  </t>
  </si>
  <si>
    <r>
      <rPr>
        <b/>
        <sz val="13"/>
        <color theme="1"/>
        <rFont val="Times New Roman"/>
        <family val="1"/>
        <charset val="204"/>
      </rPr>
      <t>VIII.</t>
    </r>
    <r>
      <rPr>
        <sz val="11"/>
        <color theme="1"/>
        <rFont val="Times New Roman"/>
        <family val="1"/>
        <charset val="204"/>
      </rPr>
      <t xml:space="preserve">   </t>
    </r>
    <r>
      <rPr>
        <b/>
        <sz val="13"/>
        <color theme="1"/>
        <rFont val="Times New Roman"/>
        <family val="1"/>
        <charset val="204"/>
      </rPr>
      <t>Туристтик кызмат көрсөтүүлөрдүн баалары (тарифтери)</t>
    </r>
  </si>
  <si>
    <t xml:space="preserve">           Цены (тарифы) на туристские услуги</t>
  </si>
  <si>
    <t xml:space="preserve">       бааларынын (тарифтеринин) индекстери</t>
  </si>
  <si>
    <t xml:space="preserve">         Индексы потребительских цен (тарифов) на отдельные виды товаров и услуг </t>
  </si>
  <si>
    <t xml:space="preserve">            (в процентах к декабрю предыдущего года)</t>
  </si>
  <si>
    <t>Мейманкалардын кызмат көрсөтүүлөрү</t>
  </si>
  <si>
    <t>Туристтик барып-келүүлөр</t>
  </si>
  <si>
    <t>Воздушный пассажирский транспорт</t>
  </si>
  <si>
    <t>Темир жол жүргүнчү транспорту</t>
  </si>
  <si>
    <t>Железнодорожный пассажирский транспорт</t>
  </si>
  <si>
    <t>Шаардык муниципалдык автобус менен жол жүрүү</t>
  </si>
  <si>
    <t>Проезд в городском муниципальном автобусе</t>
  </si>
  <si>
    <t>Маршруттук такси менен жол жүрүү</t>
  </si>
  <si>
    <t>Проезд  в маршрутном такси</t>
  </si>
  <si>
    <t>Троллейбус менен жол жүрүү</t>
  </si>
  <si>
    <t>А-92 бензини</t>
  </si>
  <si>
    <t>Бензин А-92</t>
  </si>
  <si>
    <r>
      <rPr>
        <sz val="10"/>
        <color rgb="FF000000"/>
        <rFont val="Times New Roman"/>
        <family val="1"/>
        <charset val="204"/>
      </rPr>
      <t>Шаар</t>
    </r>
    <r>
      <rPr>
        <sz val="10"/>
        <color theme="1"/>
        <rFont val="Times New Roman"/>
        <family val="1"/>
        <charset val="204"/>
      </rPr>
      <t xml:space="preserve"> аралык телефон байланышы</t>
    </r>
  </si>
  <si>
    <t>Междугородная телефонная связь</t>
  </si>
  <si>
    <t>Ашканада түшкү тамактануу</t>
  </si>
  <si>
    <t>Ресторанда түшкү тамактануу</t>
  </si>
  <si>
    <t>Кино</t>
  </si>
  <si>
    <t>Театр</t>
  </si>
  <si>
    <t>Театры</t>
  </si>
  <si>
    <t xml:space="preserve">8.2. Кызмат көрсөтүүлөрдүн айрым түрлөрүнүн орточо керектөө баалары (тарифтери)       </t>
  </si>
  <si>
    <t xml:space="preserve">       (жылдын аягына карата, сом)</t>
  </si>
  <si>
    <t xml:space="preserve">       Средние потребительские цены (тарифы) на отдельные виды услуг </t>
  </si>
  <si>
    <t xml:space="preserve">        (на конец года, сомов)</t>
  </si>
  <si>
    <t>Самолеттун Москвага чейин учуунун баасы (жолдун 1000 км эсептегенде)</t>
  </si>
  <si>
    <t>Такси (шаар ичинде 5 км аралыкка)</t>
  </si>
  <si>
    <t>Шаардык муниципалдык автобус менен жол жүрүү (1 жолку баруу)</t>
  </si>
  <si>
    <t>Проезд в городском муниципальном автобусе (за 1 поездку)</t>
  </si>
  <si>
    <r>
      <rPr>
        <sz val="10"/>
        <color theme="1"/>
        <rFont val="Times New Roman"/>
        <family val="1"/>
        <charset val="204"/>
      </rPr>
      <t xml:space="preserve">Маршруттук такси менен жол жүрүү </t>
    </r>
    <r>
      <rPr>
        <sz val="10"/>
        <color rgb="FF000000"/>
        <rFont val="Times New Roman"/>
        <family val="1"/>
        <charset val="204"/>
      </rPr>
      <t>(1 жолку баруу)</t>
    </r>
  </si>
  <si>
    <r>
      <rPr>
        <sz val="10"/>
        <color theme="1"/>
        <rFont val="Times New Roman"/>
        <family val="1"/>
        <charset val="204"/>
      </rPr>
      <t xml:space="preserve">Троллейбус менен жол жүрүү </t>
    </r>
    <r>
      <rPr>
        <sz val="10"/>
        <color rgb="FF000000"/>
        <rFont val="Times New Roman"/>
        <family val="1"/>
        <charset val="204"/>
      </rPr>
      <t>(1 жолку баруу)</t>
    </r>
  </si>
  <si>
    <t>Проезд в троллейбусе автобусе (за 1 поездку)</t>
  </si>
  <si>
    <t>А-92 бензини (1 литр)</t>
  </si>
  <si>
    <t>Бензин А-92 (за 1 литр)</t>
  </si>
  <si>
    <t>Ашканада тамактануу, комплекстүү түшкү тамак (1 адамга)</t>
  </si>
  <si>
    <t>Кино (1 билет)</t>
  </si>
  <si>
    <t>Кино (за 1 билет)</t>
  </si>
  <si>
    <t>Театр (1 билет)</t>
  </si>
  <si>
    <t>Театр (за 1 билет)</t>
  </si>
  <si>
    <t xml:space="preserve">9.1. Мейманканалардын жана жайгаштыруунун ушул сыяктуу каражаттарынын </t>
  </si>
  <si>
    <t xml:space="preserve">       ишмердигинин финансылык көрсөткүчтөрү</t>
  </si>
  <si>
    <t xml:space="preserve">Выручка 
(валовой доход)  
от реализации 
продукции
  (работ, услуг) </t>
  </si>
  <si>
    <t>Сальдолоштурулган финансылык жыйынтык (пайдадан чыгаша кемитилет)</t>
  </si>
  <si>
    <t>Сальдированный
 финансовый
 результат 
(прибыль минус убыток)</t>
  </si>
  <si>
    <t>Пайда</t>
  </si>
  <si>
    <t>Прибыль</t>
  </si>
  <si>
    <t>Чыгаша</t>
  </si>
  <si>
    <t>Убытки</t>
  </si>
  <si>
    <t>Продукцияларды (жумуштарды, кызмат көрсөтүүлөрдү) өндүрүүгө жана иштетүүгө кеткен чыгымдар</t>
  </si>
  <si>
    <t>Дебитордук
 карыз</t>
  </si>
  <si>
    <t>Дебиторская 
задолженность</t>
  </si>
  <si>
    <t>Просроченная дебиторская задолженность</t>
  </si>
  <si>
    <t>Кредитордук
 карыз</t>
  </si>
  <si>
    <t>Кредиторская 
задолженность</t>
  </si>
  <si>
    <t>Просроченная кредиторская задолженность</t>
  </si>
  <si>
    <t>Маалымдоо:</t>
  </si>
  <si>
    <t>Справочно:</t>
  </si>
  <si>
    <t>Количество отчитавшихся предприятий</t>
  </si>
  <si>
    <t>Пайда алган ишканалардын саны</t>
  </si>
  <si>
    <t>Количество прибыльных предприятий</t>
  </si>
  <si>
    <t xml:space="preserve">Чыгашалуу ишканалардын саны </t>
  </si>
  <si>
    <t>Количество убыточных предприятий</t>
  </si>
  <si>
    <t xml:space="preserve">9.2. Туризм ишканаларынын жана уюмдарынын, эс алуу мекемелеринин </t>
  </si>
  <si>
    <t xml:space="preserve">         (млн. сом)</t>
  </si>
  <si>
    <t xml:space="preserve">        Финансовые показатели деятельности предприятий и организаций туризма, </t>
  </si>
  <si>
    <t xml:space="preserve">         учреждений отдыха</t>
  </si>
  <si>
    <t xml:space="preserve">         (млн. сомов)</t>
  </si>
  <si>
    <t>Сальдолоштурулган финансылык жыйынтык (пайдадан чыгаша 
кемитилет)</t>
  </si>
  <si>
    <t>9.3. Аймактар боюнча мейманканалардын жана жайгаштыруунун ушул сыяктуу</t>
  </si>
  <si>
    <t xml:space="preserve">       каражаттарынын түшкөн акчасы (дүң киреше)</t>
  </si>
  <si>
    <t>9.5  Туризмди камсыздандыруу</t>
  </si>
  <si>
    <t xml:space="preserve">        (млн. сомов)</t>
  </si>
  <si>
    <t>Камсыздандыруу суммасы - бардыгы</t>
  </si>
  <si>
    <t>Страховая сумма -
  всего</t>
  </si>
  <si>
    <t xml:space="preserve">  анын ичинен:
   туризм</t>
  </si>
  <si>
    <t>из нее:
  туризма</t>
  </si>
  <si>
    <t>Камсыздандыруу төгүмдөрүнүн түшүшү</t>
  </si>
  <si>
    <t xml:space="preserve">Поступление страховых взносов </t>
  </si>
  <si>
    <t xml:space="preserve">  анын ичинен:
    туризмден</t>
  </si>
  <si>
    <t>Камсыздандыруу төлөмдөрү</t>
  </si>
  <si>
    <t>из них:
  от туризма</t>
  </si>
  <si>
    <t xml:space="preserve"> 9.5.1. Камсыздандыруу компанияларынын ишмердиктеринин көрсөткүчтөрү</t>
  </si>
  <si>
    <t xml:space="preserve">             Показатели деятельности страховых компаний</t>
  </si>
  <si>
    <t>Камсыздандыруу компанияларынын
саны</t>
  </si>
  <si>
    <t>Туризм боюнча камсыздандыруу учурларынын саны, бирдик</t>
  </si>
  <si>
    <t xml:space="preserve">       Количество пластиковых карт в обращении и периферийных устройств,  </t>
  </si>
  <si>
    <t>Жүгүртүүдөгү пластикалык карталардын саны</t>
  </si>
  <si>
    <t>POS терминалдар</t>
  </si>
  <si>
    <t>POS терминалы</t>
  </si>
  <si>
    <t>В банках</t>
  </si>
  <si>
    <t>Visa</t>
  </si>
  <si>
    <t>Master Gard</t>
  </si>
  <si>
    <t>Золотая корона</t>
  </si>
  <si>
    <t>Элкарт</t>
  </si>
  <si>
    <t>UPI</t>
  </si>
  <si>
    <t>соода терминалдарында:</t>
  </si>
  <si>
    <t xml:space="preserve">локалдык система   </t>
  </si>
  <si>
    <t>локальные системы</t>
  </si>
  <si>
    <t>Алай Кард</t>
  </si>
  <si>
    <t>Золотая Корона</t>
  </si>
  <si>
    <t>Мир</t>
  </si>
  <si>
    <t xml:space="preserve">международные системы </t>
  </si>
  <si>
    <t>Master Card</t>
  </si>
  <si>
    <t>Башкалар</t>
  </si>
  <si>
    <t>Другие</t>
  </si>
  <si>
    <t>Amex</t>
  </si>
  <si>
    <t xml:space="preserve">национальная  система </t>
  </si>
  <si>
    <t>Элкарт-UPI</t>
  </si>
  <si>
    <t xml:space="preserve">нак акча берүү боюнча: </t>
  </si>
  <si>
    <t>по выдаче  наличности:</t>
  </si>
  <si>
    <t>X.   Туризм чөйрөсүнө сарпталган инвестициялар</t>
  </si>
  <si>
    <t xml:space="preserve">         Поступление прямых иностранных инвестиций в сферу туризма по странам</t>
  </si>
  <si>
    <r>
      <rPr>
        <i/>
        <sz val="10"/>
        <color theme="1"/>
        <rFont val="Times New Roman"/>
        <family val="1"/>
        <charset val="204"/>
      </rPr>
      <t xml:space="preserve"> </t>
    </r>
    <r>
      <rPr>
        <b/>
        <sz val="10"/>
        <color theme="1"/>
        <rFont val="Times New Roman"/>
        <family val="1"/>
        <charset val="204"/>
      </rPr>
      <t xml:space="preserve"> </t>
    </r>
  </si>
  <si>
    <t>Эс алуу жана туризм</t>
  </si>
  <si>
    <t xml:space="preserve">Отдых и туризм  </t>
  </si>
  <si>
    <t>в том числе из:</t>
  </si>
  <si>
    <t>Бангладеш</t>
  </si>
  <si>
    <t>Болгария</t>
  </si>
  <si>
    <t>Виргин аралдары, Британиялык</t>
  </si>
  <si>
    <t>Виргинские острова, Британские</t>
  </si>
  <si>
    <t>Иран, Ислам Республикасы</t>
  </si>
  <si>
    <t>Иран, Исламская Республика</t>
  </si>
  <si>
    <t>Катар</t>
  </si>
  <si>
    <t>Кипр</t>
  </si>
  <si>
    <t>Латвия</t>
  </si>
  <si>
    <t>Ливан</t>
  </si>
  <si>
    <t>Литва</t>
  </si>
  <si>
    <t>Нидерланд</t>
  </si>
  <si>
    <t>Нидерланды</t>
  </si>
  <si>
    <t>Жаңы Зеландия</t>
  </si>
  <si>
    <t>Новая Зеландия</t>
  </si>
  <si>
    <t>Корея Республикасы</t>
  </si>
  <si>
    <t>Корея, Республика</t>
  </si>
  <si>
    <t>Сауд Аравиясы</t>
  </si>
  <si>
    <t>Саудовская Аравия</t>
  </si>
  <si>
    <t>Сейшел</t>
  </si>
  <si>
    <t>Сейшелы</t>
  </si>
  <si>
    <t>Соединенное
 Королевство
 (Великобритания)</t>
  </si>
  <si>
    <t>Шри-Ланка</t>
  </si>
  <si>
    <t>Эстония</t>
  </si>
  <si>
    <t>Стран СНГ</t>
  </si>
  <si>
    <t xml:space="preserve">Россия </t>
  </si>
  <si>
    <t xml:space="preserve">10.2. Туризм чөйрөсүндөгү негизги капиталга инвестициялар </t>
  </si>
  <si>
    <t xml:space="preserve">         Инвестиции в основной капитал в сфере туризма </t>
  </si>
  <si>
    <t>Негизги фонддорду ишке киргизүү</t>
  </si>
  <si>
    <t>Введено основных фондов</t>
  </si>
  <si>
    <t>Негизги капиталга инвестициялар</t>
  </si>
  <si>
    <t>Инвестиции в основной капитал</t>
  </si>
  <si>
    <t xml:space="preserve"> из них:</t>
  </si>
  <si>
    <t>подряддык иштер көлөмү</t>
  </si>
  <si>
    <t>жабдуулар, инструменттер, инвентарлар</t>
  </si>
  <si>
    <r>
      <rPr>
        <b/>
        <sz val="13"/>
        <rFont val="Times New Roman"/>
        <family val="1"/>
        <charset val="204"/>
      </rPr>
      <t>XI.</t>
    </r>
    <r>
      <rPr>
        <b/>
        <sz val="7"/>
        <rFont val="Times New Roman"/>
        <family val="1"/>
        <charset val="204"/>
      </rPr>
      <t xml:space="preserve">   </t>
    </r>
    <r>
      <rPr>
        <b/>
        <sz val="13"/>
        <rFont val="Times New Roman"/>
        <family val="1"/>
        <charset val="204"/>
      </rPr>
      <t>Туристтик ресурстар</t>
    </r>
  </si>
  <si>
    <t xml:space="preserve">       Туристские ресурсы</t>
  </si>
  <si>
    <t xml:space="preserve">11.1. Аймактар боюнча маданият жана искусство мекемелери </t>
  </si>
  <si>
    <r>
      <rPr>
        <i/>
        <sz val="12"/>
        <rFont val="Times New Roman"/>
        <family val="1"/>
        <charset val="204"/>
      </rPr>
      <t xml:space="preserve"> </t>
    </r>
    <r>
      <rPr>
        <b/>
        <sz val="12"/>
        <rFont val="Times New Roman"/>
        <family val="1"/>
        <charset val="204"/>
      </rPr>
      <t xml:space="preserve"> </t>
    </r>
  </si>
  <si>
    <t>музейлер</t>
  </si>
  <si>
    <t>музеи</t>
  </si>
  <si>
    <t xml:space="preserve">   музейлер</t>
  </si>
  <si>
    <t>куурчак театры</t>
  </si>
  <si>
    <t>кукольные театры</t>
  </si>
  <si>
    <t xml:space="preserve">Көрүүчүлөрдүн саны: </t>
  </si>
  <si>
    <t xml:space="preserve">Численность зрителей: </t>
  </si>
  <si>
    <t>калктын  1000ине</t>
  </si>
  <si>
    <t>на 1000 населения</t>
  </si>
  <si>
    <t xml:space="preserve">тарых </t>
  </si>
  <si>
    <t xml:space="preserve">исторические </t>
  </si>
  <si>
    <t>мемориалдык</t>
  </si>
  <si>
    <t>мемориальные</t>
  </si>
  <si>
    <t>табигый илимий</t>
  </si>
  <si>
    <t>естественнонаучные</t>
  </si>
  <si>
    <t>край таануу</t>
  </si>
  <si>
    <t>краеведческие</t>
  </si>
  <si>
    <t>тармактык жана башкалар</t>
  </si>
  <si>
    <t xml:space="preserve">Экспонаттардын саны, миң </t>
  </si>
  <si>
    <t>Өткөрүлгөн экскурсиялардын саны</t>
  </si>
  <si>
    <t>Число проведенных экскурсий</t>
  </si>
  <si>
    <t>Музейлерге баруу иреттеринин саны:</t>
  </si>
  <si>
    <t>калктын 1000ине</t>
  </si>
  <si>
    <t xml:space="preserve">        </t>
  </si>
  <si>
    <t xml:space="preserve">   в том числе:</t>
  </si>
  <si>
    <t>Көрүү залдарындагы орундардын саны - бардыгы</t>
  </si>
  <si>
    <t>Киносеанстарга кирүүлөрдүн саны, миң</t>
  </si>
  <si>
    <t>Число посещений киносеансов, тыс.</t>
  </si>
  <si>
    <t>Киносеанстарга кирүүлөрдүн бир тургунга эсептегендеги орточо саны</t>
  </si>
  <si>
    <t xml:space="preserve">         Концертные организации</t>
  </si>
  <si>
    <t xml:space="preserve">  анын ичинен: </t>
  </si>
  <si>
    <t xml:space="preserve">  из них: </t>
  </si>
  <si>
    <t>филармонияда</t>
  </si>
  <si>
    <t>филармонии</t>
  </si>
  <si>
    <t>Өзүнүн аймагында өткөрүлгөн концерттердин саны</t>
  </si>
  <si>
    <t>Число концертов, проведенных на своей территории</t>
  </si>
  <si>
    <t xml:space="preserve">  из них:</t>
  </si>
  <si>
    <t>филармониялык</t>
  </si>
  <si>
    <t>филармонических</t>
  </si>
  <si>
    <t>эстрадалык</t>
  </si>
  <si>
    <t>эстрадных</t>
  </si>
  <si>
    <t xml:space="preserve">   анын ичинен концерттерде:</t>
  </si>
  <si>
    <t>Жалпы аянт, тыс. га</t>
  </si>
  <si>
    <t>Общая площадь,
 тыс. га</t>
  </si>
  <si>
    <t xml:space="preserve">Мамлекеттик жаратылыш коруктар </t>
  </si>
  <si>
    <t>Государственные природные заповедники</t>
  </si>
  <si>
    <t>Сурматаш</t>
  </si>
  <si>
    <t>Сурматашский</t>
  </si>
  <si>
    <t xml:space="preserve"> Джалал-Абадская область</t>
  </si>
  <si>
    <t>Беш-Арал</t>
  </si>
  <si>
    <t>Беш-Аральский</t>
  </si>
  <si>
    <t>Сары-Челек</t>
  </si>
  <si>
    <t>Сары-Челекский</t>
  </si>
  <si>
    <t>Падышата</t>
  </si>
  <si>
    <t>Падышатинский</t>
  </si>
  <si>
    <t>Дашман</t>
  </si>
  <si>
    <t>Дашманский</t>
  </si>
  <si>
    <t>Ысык-Көл</t>
  </si>
  <si>
    <t xml:space="preserve">Иссык-Кульский </t>
  </si>
  <si>
    <t>Сарычат-Эрташ</t>
  </si>
  <si>
    <t>Сарычат-Эрташский</t>
  </si>
  <si>
    <t xml:space="preserve">Каратал-Жапырык </t>
  </si>
  <si>
    <t>Каратал-Жапырыкский</t>
  </si>
  <si>
    <t>Нарын</t>
  </si>
  <si>
    <t>Нарынский</t>
  </si>
  <si>
    <t>Кулуната</t>
  </si>
  <si>
    <t>Кулун-Атинский</t>
  </si>
  <si>
    <t>Мамлекеттик жаратылыш парктары</t>
  </si>
  <si>
    <t>Государственные природные парки</t>
  </si>
  <si>
    <t>Саркент</t>
  </si>
  <si>
    <t>Саймалуу-Таш</t>
  </si>
  <si>
    <t>Кан-Ачуу</t>
  </si>
  <si>
    <t>Алатай</t>
  </si>
  <si>
    <t>Каракол</t>
  </si>
  <si>
    <t xml:space="preserve">Каракол </t>
  </si>
  <si>
    <t>Хан-Теңири</t>
  </si>
  <si>
    <t>Хан-Тенири</t>
  </si>
  <si>
    <t>Салкын-Тор</t>
  </si>
  <si>
    <t>Кыргыз-Ата</t>
  </si>
  <si>
    <t>Кара-Шоро</t>
  </si>
  <si>
    <t>Кара-Буура</t>
  </si>
  <si>
    <t>Беш-Таш</t>
  </si>
  <si>
    <t>Ала-Арча</t>
  </si>
  <si>
    <t>Чон-Кемин</t>
  </si>
  <si>
    <t>Охотничьи хозяйства</t>
  </si>
  <si>
    <r>
      <rPr>
        <i/>
        <sz val="10"/>
        <rFont val="Times New Roman"/>
        <family val="1"/>
        <charset val="204"/>
      </rPr>
      <t xml:space="preserve">   </t>
    </r>
    <r>
      <rPr>
        <b/>
        <sz val="11"/>
        <rFont val="Times New Roman"/>
        <family val="1"/>
        <charset val="204"/>
      </rPr>
      <t xml:space="preserve">       </t>
    </r>
    <r>
      <rPr>
        <i/>
        <sz val="10"/>
        <rFont val="Times New Roman"/>
        <family val="1"/>
        <charset val="204"/>
      </rPr>
      <t xml:space="preserve">           </t>
    </r>
    <r>
      <rPr>
        <i/>
        <sz val="9"/>
        <rFont val="Times New Roman"/>
        <family val="1"/>
        <charset val="204"/>
      </rPr>
      <t xml:space="preserve">             </t>
    </r>
  </si>
  <si>
    <t xml:space="preserve">Жалпы аянт </t>
  </si>
  <si>
    <t>из нее:</t>
  </si>
  <si>
    <t>Общая площадь</t>
  </si>
  <si>
    <t>Токой каптаган аянт</t>
  </si>
  <si>
    <t>Көлмөлөр ээлеген аянт</t>
  </si>
  <si>
    <t>Площадь, покрытая лесом</t>
  </si>
  <si>
    <t>Площадь, занятая водоемами</t>
  </si>
  <si>
    <t>XII. Мейманканалык кызмат көрсөтүүчү үй чарбалар</t>
  </si>
  <si>
    <t xml:space="preserve">        Домашние хозяйства, предоставляющие гостиничные услуги</t>
  </si>
  <si>
    <t>12.1. Үй чарбалардын санатордук-ден соолукту чыңдоочу кызмат</t>
  </si>
  <si>
    <t xml:space="preserve">          оздоровительные услуги</t>
  </si>
  <si>
    <t xml:space="preserve">12.2. Ысык-Көл облусунун рекреациалык зонасында уюштурулбаган туристтерди  </t>
  </si>
  <si>
    <t xml:space="preserve">анын ичинен чет өлкөлүк жарандар </t>
  </si>
  <si>
    <t>из них иностранные граждане</t>
  </si>
  <si>
    <t>Койко/орундун орточо наркы, сом</t>
  </si>
  <si>
    <t>Средняя стоимость койко/мест, сомов</t>
  </si>
  <si>
    <t xml:space="preserve">12.3 Эс алуу мекемелердин, ишканалардын жана уюмдардын аймагында </t>
  </si>
  <si>
    <t xml:space="preserve">         расположенные на территории учреждения отдыха</t>
  </si>
  <si>
    <t>Чач тарач жана сулуулук салону</t>
  </si>
  <si>
    <t>Бассейн</t>
  </si>
  <si>
    <t>Баня, сауна</t>
  </si>
  <si>
    <t>Дарылоо процедуралык кабинети</t>
  </si>
  <si>
    <t>Лечебно-процедурный кабинет</t>
  </si>
  <si>
    <t>Массаж кабинети</t>
  </si>
  <si>
    <t>Массажный кабинет</t>
  </si>
  <si>
    <t>Интернет клуб</t>
  </si>
  <si>
    <t>Акы төлөнүп кайтарылуучу автоунаа токтотуучу жай</t>
  </si>
  <si>
    <t>Теннистик корт</t>
  </si>
  <si>
    <t>Теннисный корт</t>
  </si>
  <si>
    <t>Бильярддык корт</t>
  </si>
  <si>
    <t>Бильярдный корт</t>
  </si>
  <si>
    <t>Көңүл ачуучу клубдар, фитнес залдары</t>
  </si>
  <si>
    <t>Развлекательные клубы, фитнес залы</t>
  </si>
  <si>
    <t>Бизнес борбору, конференция залдары</t>
  </si>
  <si>
    <t>Бизнес центры, конференц-залы</t>
  </si>
  <si>
    <t>Банкоматтар, терминалдар</t>
  </si>
  <si>
    <t>Башка инфраструктуралык жайлар</t>
  </si>
  <si>
    <t>2023/</t>
  </si>
  <si>
    <t>Беларус</t>
  </si>
  <si>
    <t>Кыргыз
 Республикасы</t>
  </si>
  <si>
    <t xml:space="preserve">      Выручка (валовой доход) гостиниц и аналогичных средств размещения 
       по территории</t>
  </si>
  <si>
    <t>Транспорттун бардык түрү менен жүргүнчүлөрдү ташуунун жүгүртүлүшү, млн. жкм</t>
  </si>
  <si>
    <t xml:space="preserve">Число отдохнувших
всего, тыс. человек </t>
  </si>
  <si>
    <t>Эс алгандардын саны
 бардыгы, миң адам</t>
  </si>
  <si>
    <t>Продукцияларды (жумуштарды, кызмат көрсөтүүлөрдү) сатуудан түшкөн акча 
(дүң киреше)</t>
  </si>
  <si>
    <r>
      <t>II. Туризм чөйрөсүндөгү эмгек жана эмгек акы, кадрларды даярдоо</t>
    </r>
    <r>
      <rPr>
        <b/>
        <vertAlign val="superscript"/>
        <sz val="12"/>
        <rFont val="Times New Roman"/>
        <family val="1"/>
        <charset val="204"/>
      </rPr>
      <t>1</t>
    </r>
  </si>
  <si>
    <r>
      <t>2.1. Туризм чөйрөсүндө ишмердикти ишке ашырган ишканалардын
       жана уюмдардын саны</t>
    </r>
    <r>
      <rPr>
        <b/>
        <vertAlign val="superscript"/>
        <sz val="12"/>
        <rFont val="Times New Roman"/>
        <family val="1"/>
        <charset val="204"/>
      </rPr>
      <t xml:space="preserve">2       </t>
    </r>
  </si>
  <si>
    <t>Продукцияларды (жумуштарды, кызмат көрсөтүүлөрдү) сатуудан түшкөн акча
(дүң киреше)</t>
  </si>
  <si>
    <t>4-7  
түнөө</t>
  </si>
  <si>
    <t>Туризм чөйрөсүндөгүкызматкерлердин саны жана эмгек акы, кадрларды даярдоо</t>
  </si>
  <si>
    <t>Численность работников и заработная плата в сфере туризма, подготовка кадров</t>
  </si>
  <si>
    <t>II. Туризм чөйрөсүндөгү кызматкерлердин саны жана эмгек акы, кадрларды даярдоо</t>
  </si>
  <si>
    <t>12</t>
  </si>
  <si>
    <t>21</t>
  </si>
  <si>
    <t>23</t>
  </si>
  <si>
    <t>26</t>
  </si>
  <si>
    <t>29</t>
  </si>
  <si>
    <t>3.2. Чет элдик жарандардын жарандык өлкөлөрү боюнча, Кыргыз Республикасынын чек арасын кесип өтүүлөрүнүн (келүүлөрүнүн) саны</t>
  </si>
  <si>
    <t>46</t>
  </si>
  <si>
    <t>50</t>
  </si>
  <si>
    <t>58</t>
  </si>
  <si>
    <t>60</t>
  </si>
  <si>
    <t>62</t>
  </si>
  <si>
    <t>65</t>
  </si>
  <si>
    <t>67</t>
  </si>
  <si>
    <t>72</t>
  </si>
  <si>
    <t>74</t>
  </si>
  <si>
    <t>98</t>
  </si>
  <si>
    <t>104</t>
  </si>
  <si>
    <t xml:space="preserve">       Среднесписочная численность работников предприятий и организаций </t>
  </si>
  <si>
    <t xml:space="preserve">Туристические
 агентства </t>
  </si>
  <si>
    <t>626076   324652</t>
  </si>
  <si>
    <r>
      <t xml:space="preserve">Компьютердик терүү:   
</t>
    </r>
    <r>
      <rPr>
        <sz val="11"/>
        <color theme="1"/>
        <rFont val="Times New Roman"/>
        <family val="1"/>
        <charset val="204"/>
      </rPr>
      <t>Компьютерная верстка:</t>
    </r>
  </si>
  <si>
    <t xml:space="preserve">Негизги капиталга инвестициялардын көлөмү, млн.сом </t>
  </si>
  <si>
    <t>2.4. Туризм чөйрөсүнүн ишканаларынын жана уюмдарынын кызматкерлеринин орточо айлык номиналдык эсептелген эмгек акысы</t>
  </si>
  <si>
    <t>Природные парки,
ботанические сады
и заповедники</t>
  </si>
  <si>
    <t xml:space="preserve">Жаратылыш парктары,
ботаникалык бактар
жана коруктар  </t>
  </si>
  <si>
    <r>
      <t xml:space="preserve">      орточо айлык номиналдык эсептелген эмгек акысы</t>
    </r>
    <r>
      <rPr>
        <b/>
        <vertAlign val="superscript"/>
        <sz val="12"/>
        <rFont val="Times New Roman"/>
        <family val="1"/>
        <charset val="204"/>
      </rPr>
      <t>1</t>
    </r>
    <r>
      <rPr>
        <b/>
        <sz val="12"/>
        <rFont val="Times New Roman"/>
        <family val="1"/>
        <charset val="204"/>
      </rPr>
      <t xml:space="preserve"> </t>
    </r>
  </si>
  <si>
    <r>
      <t xml:space="preserve">   Бирдик –</t>
    </r>
    <r>
      <rPr>
        <b/>
        <i/>
        <sz val="10"/>
        <color theme="1"/>
        <rFont val="Times New Roman"/>
        <family val="1"/>
        <charset val="204"/>
      </rPr>
      <t xml:space="preserve"> Единиц</t>
    </r>
  </si>
  <si>
    <t>2024/</t>
  </si>
  <si>
    <t>2024</t>
  </si>
  <si>
    <t>Эркектердин улуттук костюму</t>
  </si>
  <si>
    <t>Национальные мужские  костюмы</t>
  </si>
  <si>
    <t>Сувенирлер</t>
  </si>
  <si>
    <t>Сувениры</t>
  </si>
  <si>
    <t>Калпак</t>
  </si>
  <si>
    <t>Калпаки</t>
  </si>
  <si>
    <t>Улуттук килем</t>
  </si>
  <si>
    <t>Национальные ковры</t>
  </si>
  <si>
    <t>Боз үй</t>
  </si>
  <si>
    <t>Юрты</t>
  </si>
  <si>
    <t>Шахмат</t>
  </si>
  <si>
    <t>Шахматы</t>
  </si>
  <si>
    <t>Спорт бут кийим</t>
  </si>
  <si>
    <t>Спортивная обувь</t>
  </si>
  <si>
    <r>
      <t xml:space="preserve">Млн. </t>
    </r>
    <r>
      <rPr>
        <b/>
        <sz val="10"/>
        <rFont val="Times New Roman"/>
        <family val="1"/>
        <charset val="204"/>
      </rPr>
      <t>сом</t>
    </r>
    <r>
      <rPr>
        <b/>
        <i/>
        <sz val="10"/>
        <rFont val="Times New Roman"/>
        <family val="1"/>
        <charset val="204"/>
      </rPr>
      <t xml:space="preserve"> - Млн. сомов        </t>
    </r>
  </si>
  <si>
    <t>Санатордук-курорттук ишмердигинин кызмат көрсөтүүлөрү, млн.сом</t>
  </si>
  <si>
    <r>
      <rPr>
        <b/>
        <sz val="13"/>
        <color indexed="8"/>
        <rFont val="Times New Roman"/>
        <family val="1"/>
        <charset val="204"/>
      </rPr>
      <t>I. </t>
    </r>
    <r>
      <rPr>
        <b/>
        <sz val="13"/>
        <color indexed="8"/>
        <rFont val="Times New Roman"/>
        <family val="1"/>
        <charset val="204"/>
      </rPr>
      <t>Туризм чөйрөсүндө чарба жүргүзүүчү субъектилердин саны</t>
    </r>
  </si>
  <si>
    <r>
      <rPr>
        <i/>
        <sz val="10"/>
        <color indexed="8"/>
        <rFont val="Times New Roman"/>
        <family val="1"/>
        <charset val="204"/>
      </rPr>
      <t xml:space="preserve">                                                                   </t>
    </r>
    <r>
      <rPr>
        <i/>
        <sz val="10"/>
        <color indexed="10"/>
        <rFont val="Times New Roman"/>
        <family val="1"/>
        <charset val="204"/>
      </rPr>
      <t xml:space="preserve">          </t>
    </r>
  </si>
  <si>
    <t>Мурунку жылга карата пайыз менен</t>
  </si>
  <si>
    <t xml:space="preserve">     Зарегистрированные хозяйствующие субъекты (юридические </t>
  </si>
  <si>
    <t xml:space="preserve">     и физические лица), осуществляющие деятельность в сфере туризма, по типам</t>
  </si>
  <si>
    <t xml:space="preserve">       Зарегистрированные хозяйствующие субъекты (юридические лица),</t>
  </si>
  <si>
    <t xml:space="preserve">       осуществляющие деятельность в  сфере туризма, по  территории    </t>
  </si>
  <si>
    <t>Природные парки,
ботанические сады
и  заповедники</t>
  </si>
  <si>
    <t xml:space="preserve">       Среднемесячная   заработная плата работников предприятий</t>
  </si>
  <si>
    <t xml:space="preserve">         (окуу жылынын башталышына карата, адам)  </t>
  </si>
  <si>
    <t xml:space="preserve">         (на начало учебного года, человек) </t>
  </si>
  <si>
    <r>
      <t xml:space="preserve">АКШнын млн. доллары - </t>
    </r>
    <r>
      <rPr>
        <b/>
        <i/>
        <sz val="10"/>
        <color theme="1"/>
        <rFont val="Times New Roman"/>
        <family val="1"/>
        <charset val="204"/>
      </rPr>
      <t>Млн. долларов США</t>
    </r>
  </si>
  <si>
    <t>Санаторно-курортные
учреждения и другие
специализированные          средства
размещения</t>
  </si>
  <si>
    <t>Гостиницы
и аналогичные средства размещения</t>
  </si>
  <si>
    <t>Мейманканалар
жана жайгаштыруунун ушул сыяктуу каражаттары</t>
  </si>
  <si>
    <t>Санатордук-курорттук
мекемелер жана башка
жайгаштыруунун        адистештирилген
каражаттары</t>
  </si>
  <si>
    <t>санатордук-курорттук
мекемелер жана башка
жайгаштыруунун адистештирилген            каражаттары</t>
  </si>
  <si>
    <t>санаторно-курортные
учреждения
и другие специализированные
средства размещения</t>
  </si>
  <si>
    <t>Жалал-Абад                облусу</t>
  </si>
  <si>
    <t>Санаторно-курортные учреждения и другие специализированные средства             размещения</t>
  </si>
  <si>
    <t xml:space="preserve">Ден соолукту            чындоочу-спорттук лагерлер </t>
  </si>
  <si>
    <t>Ден соолукту          чындоочу балдар комплексттери</t>
  </si>
  <si>
    <t xml:space="preserve">         жана мекемелери тарабынан тейленген келүүчүлөрдүн (туристтердин) саны   </t>
  </si>
  <si>
    <t>Дебитордук                   карыз</t>
  </si>
  <si>
    <t>Мөөнөтү өткөн дебитордук                 карыз</t>
  </si>
  <si>
    <t>Кредитордук                       карыз</t>
  </si>
  <si>
    <t>Мөөнөтү өткөн кредитордук               карыз</t>
  </si>
  <si>
    <t>Сальдированный финансовый        результат (прибыль минус убыток)</t>
  </si>
  <si>
    <t xml:space="preserve">      Финансовые показатели деятельности гостиниц и аналогичных средств размещения</t>
  </si>
  <si>
    <t xml:space="preserve">          (млн. сом)   </t>
  </si>
  <si>
    <t xml:space="preserve">          (млн. сомов)</t>
  </si>
  <si>
    <t>Мөөнөтү өткөн                                           дебитордук                      карыз</t>
  </si>
  <si>
    <t>Просроченная                                                        дебиторская                                                                                      задолженность</t>
  </si>
  <si>
    <t xml:space="preserve">       Инвестиции в сферу туризма</t>
  </si>
  <si>
    <r>
      <t>9.6.1.Аймактар боюнча жүгүртүүдөгү карталардын жана системалардын саны</t>
    </r>
    <r>
      <rPr>
        <b/>
        <vertAlign val="superscript"/>
        <sz val="12"/>
        <rFont val="Times New Roman"/>
        <family val="1"/>
        <charset val="204"/>
      </rPr>
      <t>1</t>
    </r>
  </si>
  <si>
    <r>
      <t>Ош облусу</t>
    </r>
    <r>
      <rPr>
        <vertAlign val="superscript"/>
        <sz val="10"/>
        <rFont val="Times New Roman"/>
        <family val="1"/>
        <charset val="204"/>
      </rPr>
      <t>2</t>
    </r>
  </si>
  <si>
    <r>
      <t xml:space="preserve">  </t>
    </r>
    <r>
      <rPr>
        <vertAlign val="superscript"/>
        <sz val="9"/>
        <rFont val="Times New Roman"/>
        <family val="1"/>
        <charset val="204"/>
      </rPr>
      <t>1</t>
    </r>
    <r>
      <rPr>
        <sz val="9"/>
        <rFont val="Times New Roman"/>
        <family val="1"/>
        <charset val="204"/>
      </rPr>
      <t>Кыргыз Республикасынын Улуттук банкынын маалыматтары боюнча.</t>
    </r>
  </si>
  <si>
    <r>
      <t xml:space="preserve">   1</t>
    </r>
    <r>
      <rPr>
        <i/>
        <vertAlign val="superscript"/>
        <sz val="9"/>
        <rFont val="Times New Roman"/>
        <family val="1"/>
        <charset val="204"/>
      </rPr>
      <t xml:space="preserve"> </t>
    </r>
    <r>
      <rPr>
        <i/>
        <sz val="9"/>
        <rFont val="Times New Roman"/>
        <family val="1"/>
        <charset val="204"/>
      </rPr>
      <t>По данным Национального банка  Кыргызской Республики</t>
    </r>
    <r>
      <rPr>
        <sz val="9"/>
        <rFont val="Times New Roman"/>
        <family val="1"/>
        <charset val="204"/>
      </rPr>
      <t>.</t>
    </r>
  </si>
  <si>
    <r>
      <t xml:space="preserve">2 </t>
    </r>
    <r>
      <rPr>
        <sz val="9"/>
        <rFont val="Times New Roman"/>
        <family val="1"/>
        <charset val="204"/>
      </rPr>
      <t xml:space="preserve">Ош ш. кошкондо. </t>
    </r>
  </si>
  <si>
    <r>
      <t>2</t>
    </r>
    <r>
      <rPr>
        <b/>
        <i/>
        <sz val="9"/>
        <rFont val="Times New Roman"/>
        <family val="1"/>
        <charset val="204"/>
      </rPr>
      <t xml:space="preserve"> </t>
    </r>
    <r>
      <rPr>
        <i/>
        <sz val="9"/>
        <rFont val="Times New Roman"/>
        <family val="1"/>
        <charset val="204"/>
      </rPr>
      <t xml:space="preserve">Включая  г.Ош. </t>
    </r>
  </si>
  <si>
    <r>
      <rPr>
        <b/>
        <vertAlign val="superscript"/>
        <sz val="9"/>
        <color theme="1"/>
        <rFont val="Times New Roman"/>
        <family val="1"/>
        <charset val="204"/>
      </rPr>
      <t xml:space="preserve">  </t>
    </r>
    <r>
      <rPr>
        <vertAlign val="superscript"/>
        <sz val="9"/>
        <color theme="1"/>
        <rFont val="Times New Roman"/>
        <family val="1"/>
        <charset val="204"/>
      </rPr>
      <t>1</t>
    </r>
    <r>
      <rPr>
        <sz val="9"/>
        <color theme="1"/>
        <rFont val="Times New Roman"/>
        <family val="1"/>
        <charset val="204"/>
      </rPr>
      <t>Кыргыз Республикасынын Улуттук банкынын маалыматтары боюнча.</t>
    </r>
  </si>
  <si>
    <r>
      <rPr>
        <b/>
        <vertAlign val="superscript"/>
        <sz val="9"/>
        <color theme="1"/>
        <rFont val="Times New Roman"/>
        <family val="1"/>
        <charset val="204"/>
      </rPr>
      <t xml:space="preserve">   1</t>
    </r>
    <r>
      <rPr>
        <i/>
        <vertAlign val="superscript"/>
        <sz val="9"/>
        <color theme="1"/>
        <rFont val="Times New Roman"/>
        <family val="1"/>
        <charset val="204"/>
      </rPr>
      <t xml:space="preserve"> </t>
    </r>
    <r>
      <rPr>
        <i/>
        <sz val="9"/>
        <color theme="1"/>
        <rFont val="Times New Roman"/>
        <family val="1"/>
        <charset val="204"/>
      </rPr>
      <t>По данным Национального банка  Кыргызской Республики</t>
    </r>
    <r>
      <rPr>
        <sz val="9"/>
        <color theme="1"/>
        <rFont val="Times New Roman"/>
        <family val="1"/>
        <charset val="204"/>
      </rPr>
      <t>.</t>
    </r>
  </si>
  <si>
    <r>
      <rPr>
        <vertAlign val="superscript"/>
        <sz val="9"/>
        <color theme="1"/>
        <rFont val="Times New Roman"/>
        <family val="1"/>
        <charset val="204"/>
      </rPr>
      <t xml:space="preserve">2 </t>
    </r>
    <r>
      <rPr>
        <sz val="9"/>
        <color theme="1"/>
        <rFont val="Times New Roman"/>
        <family val="1"/>
        <charset val="204"/>
      </rPr>
      <t xml:space="preserve">Ош ш. кошкондо. </t>
    </r>
  </si>
  <si>
    <r>
      <rPr>
        <i/>
        <vertAlign val="superscript"/>
        <sz val="9"/>
        <color theme="1"/>
        <rFont val="Times New Roman"/>
        <family val="1"/>
        <charset val="204"/>
      </rPr>
      <t>2</t>
    </r>
    <r>
      <rPr>
        <b/>
        <i/>
        <sz val="9"/>
        <color theme="1"/>
        <rFont val="Times New Roman"/>
        <family val="1"/>
        <charset val="204"/>
      </rPr>
      <t xml:space="preserve"> </t>
    </r>
    <r>
      <rPr>
        <i/>
        <sz val="9"/>
        <color theme="1"/>
        <rFont val="Times New Roman"/>
        <family val="1"/>
        <charset val="204"/>
      </rPr>
      <t xml:space="preserve">Включая  г.Ош. </t>
    </r>
  </si>
  <si>
    <t>Туристтик 
 ишмердик
 чөйрөсүндөгү
 кошумча дүң нарк,
 млн. сом</t>
  </si>
  <si>
    <t>Доля сферы туристической деятельности в ВВП, 
в процентах</t>
  </si>
  <si>
    <t>Мамлекеттик бюджеттин тартыштыгы (-), профицити  - бардыгы, млн. сом</t>
  </si>
  <si>
    <t>Валовой внутренний
продукт - всего, 
млн. сомов</t>
  </si>
  <si>
    <r>
      <t>1</t>
    </r>
    <r>
      <rPr>
        <sz val="9"/>
        <color theme="1"/>
        <rFont val="Times New Roman"/>
        <family val="1"/>
        <charset val="204"/>
      </rPr>
      <t xml:space="preserve">Нарк түрүндөгү маалыматтар иш жүзүндөгү баалар менен берилди. </t>
    </r>
  </si>
  <si>
    <r>
      <t>Основные индикаторы развития туризма</t>
    </r>
    <r>
      <rPr>
        <b/>
        <i/>
        <vertAlign val="superscript"/>
        <sz val="12"/>
        <color theme="1"/>
        <rFont val="Times New Roman"/>
        <family val="1"/>
        <charset val="204"/>
      </rPr>
      <t xml:space="preserve"> </t>
    </r>
    <r>
      <rPr>
        <b/>
        <i/>
        <vertAlign val="superscript"/>
        <sz val="11"/>
        <color theme="1"/>
        <rFont val="Times New Roman"/>
        <family val="1"/>
        <charset val="204"/>
      </rPr>
      <t>1</t>
    </r>
  </si>
  <si>
    <r>
      <t>Бирдик -</t>
    </r>
    <r>
      <rPr>
        <b/>
        <i/>
        <sz val="10"/>
        <color rgb="FF000000"/>
        <rFont val="Times New Roman"/>
        <family val="1"/>
        <charset val="204"/>
      </rPr>
      <t xml:space="preserve"> Единиц</t>
    </r>
  </si>
  <si>
    <r>
      <t xml:space="preserve">      осуществляющие деятельность в сфере туризма, по территории</t>
    </r>
    <r>
      <rPr>
        <i/>
        <sz val="12"/>
        <color indexed="8"/>
        <rFont val="Times New Roman"/>
        <family val="1"/>
        <charset val="204"/>
      </rPr>
      <t xml:space="preserve"> </t>
    </r>
  </si>
  <si>
    <r>
      <t xml:space="preserve">    </t>
    </r>
    <r>
      <rPr>
        <b/>
        <sz val="10"/>
        <color rgb="FF000000"/>
        <rFont val="Times New Roman"/>
        <family val="1"/>
        <charset val="204"/>
      </rPr>
      <t xml:space="preserve">  </t>
    </r>
    <r>
      <rPr>
        <sz val="10"/>
        <color rgb="FF000000"/>
        <rFont val="Times New Roman"/>
        <family val="1"/>
        <charset val="204"/>
      </rPr>
      <t xml:space="preserve"> (1-январына карата,  бирдик)</t>
    </r>
  </si>
  <si>
    <t xml:space="preserve">       (на 1 января, единиц)</t>
  </si>
  <si>
    <r>
      <t xml:space="preserve">     Труд и заработная плата в сфере туризма, подготовка кадров</t>
    </r>
    <r>
      <rPr>
        <b/>
        <i/>
        <vertAlign val="superscript"/>
        <sz val="12"/>
        <rFont val="Times New Roman"/>
        <family val="1"/>
        <charset val="204"/>
      </rPr>
      <t>1</t>
    </r>
  </si>
  <si>
    <r>
      <t xml:space="preserve">       в сфере туризма</t>
    </r>
    <r>
      <rPr>
        <b/>
        <i/>
        <vertAlign val="superscript"/>
        <sz val="12"/>
        <rFont val="Times New Roman"/>
        <family val="1"/>
        <charset val="204"/>
      </rPr>
      <t xml:space="preserve">2 </t>
    </r>
  </si>
  <si>
    <r>
      <t xml:space="preserve">      </t>
    </r>
    <r>
      <rPr>
        <b/>
        <i/>
        <sz val="12"/>
        <rFont val="Times New Roman"/>
        <family val="1"/>
        <charset val="204"/>
      </rPr>
      <t xml:space="preserve"> сферы туризма</t>
    </r>
    <r>
      <rPr>
        <b/>
        <i/>
        <vertAlign val="superscript"/>
        <sz val="12"/>
        <rFont val="Times New Roman"/>
        <family val="1"/>
        <charset val="204"/>
      </rPr>
      <t>2</t>
    </r>
  </si>
  <si>
    <r>
      <t>1</t>
    </r>
    <r>
      <rPr>
        <sz val="9"/>
        <rFont val="Times New Roman"/>
        <family val="1"/>
        <charset val="204"/>
      </rPr>
      <t>Бул жерде жана кийин бөлүмдө - отчет тапшырган туризм ишканалары, уюмдары
 жана эс алуу мекемелери боюнча.</t>
    </r>
  </si>
  <si>
    <r>
      <t xml:space="preserve"> 2</t>
    </r>
    <r>
      <rPr>
        <sz val="9"/>
        <rFont val="Times New Roman"/>
        <family val="1"/>
        <charset val="204"/>
      </rPr>
      <t>Туризм ишмердиктин негизги түру болуп эсептелбеген юридикалык жактарды кошкондо.</t>
    </r>
  </si>
  <si>
    <r>
      <rPr>
        <b/>
        <i/>
        <vertAlign val="superscript"/>
        <sz val="9"/>
        <rFont val="Times New Roman"/>
        <family val="1"/>
        <charset val="204"/>
      </rPr>
      <t>2</t>
    </r>
    <r>
      <rPr>
        <i/>
        <sz val="9"/>
        <rFont val="Times New Roman"/>
        <family val="1"/>
        <charset val="204"/>
      </rPr>
      <t>Включая юридические лица, для которых туризм не является основным видом деятельности.</t>
    </r>
  </si>
  <si>
    <t>Тике чет өлкөлүк инвестициялардын түшүшү (кетүү агымын эсептебегенде),     АКШнын млн. доллары</t>
  </si>
  <si>
    <t>Санатордук-             курорттук
  мекемелер</t>
  </si>
  <si>
    <t xml:space="preserve">Туризм
 ишканалары           жана  эс алуу
 мекемелери         </t>
  </si>
  <si>
    <t>Санатордук-    курорттук
 мекемелер</t>
  </si>
  <si>
    <r>
      <rPr>
        <b/>
        <vertAlign val="superscript"/>
        <sz val="9"/>
        <rFont val="Times New Roman"/>
        <family val="1"/>
        <charset val="204"/>
      </rPr>
      <t xml:space="preserve"> 1</t>
    </r>
    <r>
      <rPr>
        <sz val="9"/>
        <rFont val="Times New Roman"/>
        <family val="1"/>
        <charset val="204"/>
      </rPr>
      <t>Туризм ишмердиктин негизги түру болуп эсептелбеген юридикалык жактарды кошкондо.</t>
    </r>
  </si>
  <si>
    <r>
      <t xml:space="preserve"> </t>
    </r>
    <r>
      <rPr>
        <b/>
        <i/>
        <vertAlign val="superscript"/>
        <sz val="9"/>
        <rFont val="Times New Roman"/>
        <family val="1"/>
        <charset val="204"/>
      </rPr>
      <t>1</t>
    </r>
    <r>
      <rPr>
        <i/>
        <sz val="9"/>
        <rFont val="Times New Roman"/>
        <family val="1"/>
        <charset val="204"/>
      </rPr>
      <t>Включая юридические лица, для которых туризм не является основным видом деятельности.</t>
    </r>
  </si>
  <si>
    <r>
      <t xml:space="preserve">        и организаций сферы туризма</t>
    </r>
    <r>
      <rPr>
        <b/>
        <i/>
        <vertAlign val="superscript"/>
        <sz val="12"/>
        <rFont val="Times New Roman"/>
        <family val="1"/>
        <charset val="204"/>
      </rPr>
      <t>1</t>
    </r>
    <r>
      <rPr>
        <b/>
        <i/>
        <sz val="12"/>
        <rFont val="Times New Roman"/>
        <family val="1"/>
        <charset val="204"/>
      </rPr>
      <t xml:space="preserve"> </t>
    </r>
  </si>
  <si>
    <t xml:space="preserve">             (сом)</t>
  </si>
  <si>
    <t xml:space="preserve">            (cомов)</t>
  </si>
  <si>
    <t xml:space="preserve">Санатордук-    курорттук
 мекемелер </t>
  </si>
  <si>
    <r>
      <t xml:space="preserve">  </t>
    </r>
    <r>
      <rPr>
        <b/>
        <i/>
        <vertAlign val="superscript"/>
        <sz val="9"/>
        <rFont val="Times New Roman"/>
        <family val="1"/>
        <charset val="204"/>
      </rPr>
      <t>1</t>
    </r>
    <r>
      <rPr>
        <i/>
        <sz val="9"/>
        <rFont val="Times New Roman"/>
        <family val="1"/>
        <charset val="204"/>
      </rPr>
      <t xml:space="preserve">Включая юридические лица, для которых туризм не является основным видом деятельности. </t>
    </r>
  </si>
  <si>
    <t xml:space="preserve">       жана  чет өлкөлүк студенттердин саны </t>
  </si>
  <si>
    <t xml:space="preserve">       уюмдарында окуган  КМШ өлкөлөрүнөн келген студенттердин </t>
  </si>
  <si>
    <t xml:space="preserve">       Численность студентов  из стран СНГ и иностранных студентов,  </t>
  </si>
  <si>
    <r>
      <t xml:space="preserve">       Экспорт и импорт туристских услуг (поездки)</t>
    </r>
    <r>
      <rPr>
        <b/>
        <i/>
        <vertAlign val="superscript"/>
        <sz val="12"/>
        <color theme="1"/>
        <rFont val="Times New Roman"/>
        <family val="1"/>
        <charset val="204"/>
      </rPr>
      <t>1</t>
    </r>
  </si>
  <si>
    <r>
      <t xml:space="preserve"> </t>
    </r>
    <r>
      <rPr>
        <i/>
        <vertAlign val="superscript"/>
        <sz val="9"/>
        <color theme="1"/>
        <rFont val="Times New Roman"/>
        <family val="1"/>
        <charset val="204"/>
      </rPr>
      <t>1</t>
    </r>
    <r>
      <rPr>
        <i/>
        <sz val="9"/>
        <color theme="1"/>
        <rFont val="Times New Roman"/>
        <family val="1"/>
        <charset val="204"/>
      </rPr>
      <t xml:space="preserve">Данные оценочные. </t>
    </r>
  </si>
  <si>
    <t xml:space="preserve">           (тысяч)</t>
  </si>
  <si>
    <t>Туристтерди ташуу –
 бардыгы</t>
  </si>
  <si>
    <t>Перевезено туристов – 
 всего</t>
  </si>
  <si>
    <r>
      <rPr>
        <b/>
        <sz val="10"/>
        <color theme="1"/>
        <rFont val="Times New Roman"/>
        <family val="1"/>
        <charset val="204"/>
      </rPr>
      <t>Миң адам</t>
    </r>
    <r>
      <rPr>
        <b/>
        <i/>
        <sz val="10"/>
        <color theme="1"/>
        <rFont val="Times New Roman"/>
        <family val="1"/>
        <charset val="204"/>
      </rPr>
      <t xml:space="preserve"> - Тыс. человек</t>
    </r>
  </si>
  <si>
    <r>
      <t xml:space="preserve">Млн. сом </t>
    </r>
    <r>
      <rPr>
        <b/>
        <i/>
        <sz val="10"/>
        <color theme="1"/>
        <rFont val="Times New Roman"/>
        <family val="1"/>
        <charset val="204"/>
      </rPr>
      <t>- Млн. сомов</t>
    </r>
  </si>
  <si>
    <r>
      <t xml:space="preserve">    </t>
    </r>
    <r>
      <rPr>
        <b/>
        <i/>
        <sz val="12"/>
        <color theme="1"/>
        <rFont val="Times New Roman"/>
        <family val="1"/>
        <charset val="204"/>
      </rPr>
      <t xml:space="preserve">     Предприятия, организации  туризма и  учреждения отдыха</t>
    </r>
    <r>
      <rPr>
        <b/>
        <i/>
        <vertAlign val="superscript"/>
        <sz val="12"/>
        <color theme="1"/>
        <rFont val="Times New Roman"/>
        <family val="1"/>
        <charset val="204"/>
      </rPr>
      <t>1</t>
    </r>
  </si>
  <si>
    <r>
      <t>5.1. Туризм ишканалары, уюмдары жана эс алуу мекемелери</t>
    </r>
    <r>
      <rPr>
        <b/>
        <vertAlign val="superscript"/>
        <sz val="12"/>
        <color theme="1"/>
        <rFont val="Times New Roman"/>
        <family val="1"/>
        <charset val="204"/>
      </rPr>
      <t xml:space="preserve">1 </t>
    </r>
  </si>
  <si>
    <t xml:space="preserve"> Природные парки         и заповедники</t>
  </si>
  <si>
    <t>Гостиницы                          и аналогичные средства размещения</t>
  </si>
  <si>
    <t>Санатордук-    курорттук мекемелер жана башка жайгаштыруунун адистеш тирилген каражаттары</t>
  </si>
  <si>
    <r>
      <t xml:space="preserve">жыл бою 
</t>
    </r>
    <r>
      <rPr>
        <b/>
        <i/>
        <sz val="10"/>
        <color theme="1"/>
        <rFont val="Times New Roman"/>
        <family val="1"/>
        <charset val="204"/>
      </rPr>
      <t>кругло-
годичные</t>
    </r>
  </si>
  <si>
    <r>
      <t xml:space="preserve">сезондуу 
</t>
    </r>
    <r>
      <rPr>
        <b/>
        <i/>
        <sz val="10"/>
        <color theme="1"/>
        <rFont val="Times New Roman"/>
        <family val="1"/>
        <charset val="204"/>
      </rPr>
      <t>сезонные</t>
    </r>
  </si>
  <si>
    <t>Турфирмы                                  и туроператоры, бюро путешествий и экскурсии</t>
  </si>
  <si>
    <t>Природные парки                      и заповедники</t>
  </si>
  <si>
    <t>государствен-
ная</t>
  </si>
  <si>
    <t>мейманканалар            жана жайгаштыруунун ушул сыяктуу каражаттары</t>
  </si>
  <si>
    <t>мейманканаларда                                         жана жайгаштыруунун ушул сыяктуу каражаттарында,                                                     миң адам</t>
  </si>
  <si>
    <t>Жайгаштырылган
 адамдардын саны,                                                миң адам</t>
  </si>
  <si>
    <t>гостиницы                           и аналогичные средства     размещения</t>
  </si>
  <si>
    <t>Көрсөтүлгөн        суткалык орун,
 миң</t>
  </si>
  <si>
    <t xml:space="preserve">Число коек  в специализированных </t>
  </si>
  <si>
    <t>Пансионаты          отдыха</t>
  </si>
  <si>
    <t>Санаторно-курортные учреждения                     и другие специализированные средства         размещения</t>
  </si>
  <si>
    <t>Эс алуу                                            пансионаттары</t>
  </si>
  <si>
    <t>Ден соолукту                                        чындоочу-спорттук лагерлер</t>
  </si>
  <si>
    <t>Жалал-Абад             облусу</t>
  </si>
  <si>
    <t>Ысык-Көл                     облусу</t>
  </si>
  <si>
    <t>Иссык-Кульская                                  область</t>
  </si>
  <si>
    <t>Пансионаты                  с лечением</t>
  </si>
  <si>
    <t>Дарылоочу                    пансионаттар</t>
  </si>
  <si>
    <t>Пансионаты                                  с лечением</t>
  </si>
  <si>
    <r>
      <t>Другие предприятия
 туризма</t>
    </r>
    <r>
      <rPr>
        <i/>
        <vertAlign val="superscript"/>
        <sz val="10"/>
        <color theme="1"/>
        <rFont val="Times New Roman"/>
        <family val="1"/>
        <charset val="204"/>
      </rPr>
      <t>1</t>
    </r>
  </si>
  <si>
    <t>Пансионаты                           с лечением</t>
  </si>
  <si>
    <t>Дарылоочу                   пансионаттар</t>
  </si>
  <si>
    <t xml:space="preserve">Турфирмы                              и туроператоры, 
бюро путешествий               и экскурсий </t>
  </si>
  <si>
    <t>Природные парки                 и заповедники</t>
  </si>
  <si>
    <t xml:space="preserve">Ден соолукту
 чындоочу - спорттук
 лагерлер </t>
  </si>
  <si>
    <t>Эс алуу      пансионаттары</t>
  </si>
  <si>
    <t>Санатордук - курорттук
 мекемелер                        жана башка
 жайгаштыруунун
 адистештирилген
 каражаттары</t>
  </si>
  <si>
    <t xml:space="preserve">Санаторно- курортные
 учреждения                            и другие
специализированные
средства                      размещения                                       </t>
  </si>
  <si>
    <t>Эс алуу                           пансионаттары</t>
  </si>
  <si>
    <t>Мейманканалардын жана жайгаштыруунун                     ушул сыяктуу каражаттары</t>
  </si>
  <si>
    <t>Гостиницы 
и аналогичные 
средства                                    размещения</t>
  </si>
  <si>
    <t>Санатордук-                курорттук                   мекемелер жана башка жайгаштыруунун адистештирилген                                                             каражаттары</t>
  </si>
  <si>
    <t xml:space="preserve">Ден соолукту                                      чындоочу-спорттук лагерлер </t>
  </si>
  <si>
    <t>Ден соолукту                                             чындоочу балдар комплексттери</t>
  </si>
  <si>
    <t xml:space="preserve">Санаторно-
курортные учреждения                                                                       и другие                                        специализированные                                                                                                          средства               размещения           </t>
  </si>
  <si>
    <t>Ысык-Көл                       облусу</t>
  </si>
  <si>
    <t>Жалал-Абад                   облусу</t>
  </si>
  <si>
    <t>Ысык-Көл                        облусу</t>
  </si>
  <si>
    <t>Ысык-Көл                      облусу</t>
  </si>
  <si>
    <t>Жалал-Абад                    облусу</t>
  </si>
  <si>
    <t>Жалал-Абад                  облусу</t>
  </si>
  <si>
    <t>Иссык-Кульская                   область</t>
  </si>
  <si>
    <t>Иссык-Кульская                           область</t>
  </si>
  <si>
    <t>Иссык-Кульская                                 область</t>
  </si>
  <si>
    <t>Иссык-Кульская                             область</t>
  </si>
  <si>
    <t>Иссык-Кульская                              область</t>
  </si>
  <si>
    <t>Иссык-Кульская                       область</t>
  </si>
  <si>
    <t>Иссык-Кульская                               область</t>
  </si>
  <si>
    <t>Иссык-Кульская                                     область</t>
  </si>
  <si>
    <t>Иссык-Кульская                                область</t>
  </si>
  <si>
    <t>Санаторно-курортные учреждения и другие специализированные                                  средства                   размещения</t>
  </si>
  <si>
    <t>Санаторно-курортные учреждения и другие специализированные средства                размещения</t>
  </si>
  <si>
    <t xml:space="preserve">Турфирмы                                 и туроператоры, бюро путешествий и экскурсий </t>
  </si>
  <si>
    <t xml:space="preserve">Турфирмы                                   и туроператоры, бюро   путешествий и экскурсий  </t>
  </si>
  <si>
    <t>Природные парки                и заповедники</t>
  </si>
  <si>
    <t>Природные парки                    и заповедники</t>
  </si>
  <si>
    <t xml:space="preserve">       эс алуу мекемелери тарабынан тейленген келүүчүлөрдүн (туристтердин) саны</t>
  </si>
  <si>
    <t>Пансионаты               отдыха</t>
  </si>
  <si>
    <t>Природные парки                         и заповедники</t>
  </si>
  <si>
    <t>Санатордук-            курорттук
 мекемелер жана башка
 жайгаштыруунун
 адистештирилген
 каражаттары</t>
  </si>
  <si>
    <t>Санаторно-
курортные учреждения
 и другие
 специализированные
 средства         размещения</t>
  </si>
  <si>
    <t xml:space="preserve">Санатории-
 профилактории    </t>
  </si>
  <si>
    <t xml:space="preserve">Санаториялар-
профилакториялар </t>
  </si>
  <si>
    <t>Пансионаты              отдыха</t>
  </si>
  <si>
    <t>Пансионаты
с лечением</t>
  </si>
  <si>
    <t>Кыргызстан-
дын  жарандары</t>
  </si>
  <si>
    <t>Санаторно-курортные учреждения и другие специализированные средства           размещения</t>
  </si>
  <si>
    <t xml:space="preserve">Турфирмы
 и туроператоры,
 бюро путешествий               и экскурсий </t>
  </si>
  <si>
    <t xml:space="preserve">Ден соолукту                           чындоочу-спорттук лагерлер </t>
  </si>
  <si>
    <t>Эс алуу                         пансионаттары</t>
  </si>
  <si>
    <t>Эс алуу                    пансионаттары</t>
  </si>
  <si>
    <t xml:space="preserve">Ден соолукту                              чындоочу-спорттук лагерлер </t>
  </si>
  <si>
    <t xml:space="preserve">         Число посетителей (туристов), воспользовавшихся услугами предприятий </t>
  </si>
  <si>
    <t>Жалал-Абад              облусу</t>
  </si>
  <si>
    <t>Ысык-Көл                    облусу</t>
  </si>
  <si>
    <t>Жалал-Абад               облусу</t>
  </si>
  <si>
    <t>Ысык-Көл                   облусу</t>
  </si>
  <si>
    <t>Жалал-Абад                 облусу</t>
  </si>
  <si>
    <t>Ысык-Көл                  облусу</t>
  </si>
  <si>
    <t>Ысык-Көл                         облусу</t>
  </si>
  <si>
    <t>Ысык-Көл                          облусу</t>
  </si>
  <si>
    <t>Природные парки                       и заповедники</t>
  </si>
  <si>
    <t xml:space="preserve">Турфирмалар жана туроператорлор,              саякат жана экскурсия бюросу </t>
  </si>
  <si>
    <t xml:space="preserve">Турфирмы                                и туроператоры, бюро  путешествий                           и экскурсий </t>
  </si>
  <si>
    <t>Турфирмы                                        и туроператоры, бюро путешествий                            и экскурсий</t>
  </si>
  <si>
    <t>Санаторно-курортные
 учреждения 
и другие специализированные средства размещения</t>
  </si>
  <si>
    <t>Санатордук-             курорттук мекемелер жана башка жайгаштыруунун адистеш тирилген каражаттары</t>
  </si>
  <si>
    <t>Гостиницы                              и аналогичные средства размещения</t>
  </si>
  <si>
    <t>Одноднев-ные (без ночевок)</t>
  </si>
  <si>
    <t>Турфирмалар жана
  туроператорлор,
 саякаттар бюролору
 жана экскурсиялар</t>
  </si>
  <si>
    <r>
      <t xml:space="preserve"> 1</t>
    </r>
    <r>
      <rPr>
        <sz val="9"/>
        <color theme="1"/>
        <rFont val="Times New Roman"/>
        <family val="1"/>
        <charset val="204"/>
      </rPr>
      <t>Туристтерди жайгаштыруу үчүн мүмкүнчүлүгү бар туризмдин ишканалары.</t>
    </r>
  </si>
  <si>
    <r>
      <t xml:space="preserve"> </t>
    </r>
    <r>
      <rPr>
        <i/>
        <vertAlign val="superscript"/>
        <sz val="8.5"/>
        <color theme="1"/>
        <rFont val="Times New Roman"/>
        <family val="1"/>
        <charset val="204"/>
      </rPr>
      <t>1</t>
    </r>
    <r>
      <rPr>
        <i/>
        <sz val="8.5"/>
        <color theme="1"/>
        <rFont val="Times New Roman"/>
        <family val="1"/>
        <charset val="204"/>
      </rPr>
      <t>Предприятия туризма, имеющие возможность размещения туристов.</t>
    </r>
  </si>
  <si>
    <t>Санатордук-                                            курорттук
 мекемелер
 жана башка                                 
 жайгаштыруунун
 адистештирилген
 каражаттары</t>
  </si>
  <si>
    <t>Санаторно-                                          
 курортные 
  учреждения
 и другие  
 специализированные 
 средства                                        размещения</t>
  </si>
  <si>
    <t>Мейманканалар жана жайгаштыруунун                                        ушул сыяктуу каражаттары</t>
  </si>
  <si>
    <t>Санаторно-
курортные
  учреждения
 и другие
 специализирован- 
 ные средства
 размещения</t>
  </si>
  <si>
    <t>Санатордук-
курорттук
 мекемелер
 жана башка
 жайгаштыруунун
 адистештирилген
 каражаттары</t>
  </si>
  <si>
    <t xml:space="preserve">Жалал-Абад                     облусу </t>
  </si>
  <si>
    <t>Ысык-Көл                            облусу</t>
  </si>
  <si>
    <t xml:space="preserve">Жалал-Абад                            облусу </t>
  </si>
  <si>
    <t>Ысык-Көл                                  облусу</t>
  </si>
  <si>
    <t xml:space="preserve">Жалал-Абад                      облусу </t>
  </si>
  <si>
    <t xml:space="preserve">Жалал-Абад                        облусу </t>
  </si>
  <si>
    <t>Ысык-Көл                                    облусу</t>
  </si>
  <si>
    <t xml:space="preserve">Жалал-Абад                                    облусу </t>
  </si>
  <si>
    <t>Ысык-Көл                                          облусу</t>
  </si>
  <si>
    <t xml:space="preserve">Жалал-Абад                                 облусу </t>
  </si>
  <si>
    <t>Ысык-Көл                                   облусу</t>
  </si>
  <si>
    <t>Услуги гостиниц и других  мест краткосрочного проживания,  млн. сомов</t>
  </si>
  <si>
    <t xml:space="preserve">Иссык-Кульская                                 область </t>
  </si>
  <si>
    <t xml:space="preserve">Иссык-Кульская                                       область </t>
  </si>
  <si>
    <t xml:space="preserve">Иссык-Кульская                                   область </t>
  </si>
  <si>
    <t xml:space="preserve">Иссык-Кульская                                          область </t>
  </si>
  <si>
    <t xml:space="preserve">Иссык-Кульская                               область </t>
  </si>
  <si>
    <t xml:space="preserve">Иссык-Кульская                              область </t>
  </si>
  <si>
    <t xml:space="preserve">      Услуги, предоставленные ресторанами, барами, столовыми   </t>
  </si>
  <si>
    <t xml:space="preserve">      и другими предприятиями   по поставке готовой пищи  туристам, по территории</t>
  </si>
  <si>
    <t xml:space="preserve">Жалал-Абад                           облусу </t>
  </si>
  <si>
    <t xml:space="preserve">Иссык-Кульская                             область </t>
  </si>
  <si>
    <r>
      <t xml:space="preserve">Сувенирлер,                  миң сом </t>
    </r>
    <r>
      <rPr>
        <vertAlign val="superscript"/>
        <sz val="10"/>
        <color theme="1"/>
        <rFont val="Times New Roman"/>
        <family val="1"/>
        <charset val="204"/>
      </rPr>
      <t>1</t>
    </r>
  </si>
  <si>
    <t xml:space="preserve">Спортивная обувь,        тыс. пар </t>
  </si>
  <si>
    <t xml:space="preserve">Спорт бут кийим,                   миң түгөй  </t>
  </si>
  <si>
    <r>
      <t>Сувениры,                 тыс. сомов</t>
    </r>
    <r>
      <rPr>
        <i/>
        <vertAlign val="superscript"/>
        <sz val="10"/>
        <rFont val="Times New Roman"/>
        <family val="1"/>
        <charset val="204"/>
      </rPr>
      <t xml:space="preserve"> </t>
    </r>
    <r>
      <rPr>
        <i/>
        <vertAlign val="superscript"/>
        <sz val="10"/>
        <color theme="1"/>
        <rFont val="Times New Roman"/>
        <family val="1"/>
        <charset val="204"/>
      </rPr>
      <t>1</t>
    </r>
  </si>
  <si>
    <t>Национальные             платья</t>
  </si>
  <si>
    <t>Улуттук                               көйнөк</t>
  </si>
  <si>
    <t>Юрты,                                 шт.</t>
  </si>
  <si>
    <t>Боз үй,                                    даана</t>
  </si>
  <si>
    <t>Калпаки,                              шт.</t>
  </si>
  <si>
    <t>Калпак,                                  даана</t>
  </si>
  <si>
    <t>Улуттук                             көйнөк,                                   даана</t>
  </si>
  <si>
    <t>Эркектердин улуттук костюму,                                 даана</t>
  </si>
  <si>
    <t>Санатории,                                                          дома отдыха</t>
  </si>
  <si>
    <t>Проезд                                       в троллейбусе</t>
  </si>
  <si>
    <t>Обед                                                  в столовой</t>
  </si>
  <si>
    <t>Обед                                                        в ресторане</t>
  </si>
  <si>
    <t xml:space="preserve">Услуги                                 фотографа </t>
  </si>
  <si>
    <t>Туристские                                                             поездки</t>
  </si>
  <si>
    <t>Услуги                                            гостиниц</t>
  </si>
  <si>
    <t>Национальные                       платья,                                         шт.</t>
  </si>
  <si>
    <t>Национальные                    мужские  костюмы, шт.</t>
  </si>
  <si>
    <t>Улуттук килем,                  даана</t>
  </si>
  <si>
    <t>Шахматы,                           шт.</t>
  </si>
  <si>
    <t>Шахмат,                                       даана</t>
  </si>
  <si>
    <t xml:space="preserve">             (мурунку жылдын декабрына карата пайыз менен)</t>
  </si>
  <si>
    <t>Санаториялар, эс алуу                           үйлөрү</t>
  </si>
  <si>
    <t>Аба жүргүнчү                                         транспорту</t>
  </si>
  <si>
    <t>Санатории, дома отдыха (за 1 день                           с человека)</t>
  </si>
  <si>
    <t>Самолет, стоимость полета до Москвы                 (в расчете на 1000 км пути)</t>
  </si>
  <si>
    <t>Алыска журүүчү поезд, купе- вагондо             Москвага чейин                      жол кире                            (жолдун 1000 км эсептегенде)</t>
  </si>
  <si>
    <t>Проезд в маршрутном такси автобусе                  (за 1 поездку)</t>
  </si>
  <si>
    <t>Питание в столовой, комплексный обед                                   (на 1 человека)</t>
  </si>
  <si>
    <t>Мейманканада                жашоо (бир адамга суткасына)</t>
  </si>
  <si>
    <t>Печать фотографий (фотографии                         для документов                              за 4 штуки)</t>
  </si>
  <si>
    <t>Сүрөттөрдү басып чыгаруу (документтер үчүн сүрөттүн                                            4 даанасы)</t>
  </si>
  <si>
    <t>Междугородная телефонная связь внутри области                                                  (за 1 минуту)</t>
  </si>
  <si>
    <t>Облус ичиндеги шаар аралык телефон байланышы                                                          (1 мүнөт)</t>
  </si>
  <si>
    <t>Проживание                             в гостинице  (за сутки                  с человека)</t>
  </si>
  <si>
    <t>Пригородный                автобус (за 1 поездку                с человека в расчете                на 35 км)</t>
  </si>
  <si>
    <t>Поезд дальнего следования, стоимость проезда до Москвы                       в купейном вагоне                             (в расчете на 1000 км пути)</t>
  </si>
  <si>
    <t>Такси (на расстояние              5 км  в городе)</t>
  </si>
  <si>
    <t>Санаториялар, эс алуу үйлөрү                                                     (бир адамга 1 күнгө)</t>
  </si>
  <si>
    <t>Шаар тегериндеги                               автобус (1жолу ташылган адамга, 35 км эсептегенде)</t>
  </si>
  <si>
    <r>
      <t>IX. Туризм чөйрөсүндөгү уюмдардын ишмердигинин финансылык көрсөткүчтөрү</t>
    </r>
    <r>
      <rPr>
        <b/>
        <vertAlign val="superscript"/>
        <sz val="13"/>
        <color theme="1"/>
        <rFont val="Times New Roman"/>
        <family val="1"/>
        <charset val="204"/>
      </rPr>
      <t>1</t>
    </r>
  </si>
  <si>
    <r>
      <t xml:space="preserve">      Финансовые показатели деятельности организаций сферы туризма</t>
    </r>
    <r>
      <rPr>
        <b/>
        <i/>
        <vertAlign val="superscript"/>
        <sz val="13"/>
        <color theme="1"/>
        <rFont val="Times New Roman"/>
        <family val="1"/>
        <charset val="204"/>
      </rPr>
      <t>1</t>
    </r>
  </si>
  <si>
    <t>Расходы 
на производство                         и реализацию 
продукции 
 (работ, услуг)</t>
  </si>
  <si>
    <t>Удельный вес 
убыточных предприятий 
в общем числе предприятий,                                        
процентов</t>
  </si>
  <si>
    <t>Ишканалардын жалпы санында чыгашалуу ишканалардын салыштырма салмагы,                                               пайыз</t>
  </si>
  <si>
    <t>Мөөнөтү өткөн                                            кредитордук                                                         карыз</t>
  </si>
  <si>
    <t>Отчет берген                                        ишканалардын                                                        саны</t>
  </si>
  <si>
    <t>Ишканалардын                     жалпы санында                        пайда алган             ишканалардын                             салыштырма салмагы,                                           пайыз</t>
  </si>
  <si>
    <t>Удельный вес                                     
прибыльных                                     предприятий                                 
в общем числе                                                                     предприятий,                                                                               
процентов</t>
  </si>
  <si>
    <t xml:space="preserve">Выручка 
(валовой доход)  
от реализации
продукции                     (работ, услуг) </t>
  </si>
  <si>
    <t>Расходы 
на производство                      и   реализацию                      
продукции                      (работ, услуг)</t>
  </si>
  <si>
    <t>Отчет берген ишканалардын                   саны</t>
  </si>
  <si>
    <t>Пайда алган ишканалардын                  саны</t>
  </si>
  <si>
    <t>Ишканалардын               жалпы санында                пайда алган ишканалардын салыштырма салмагы, пайыз</t>
  </si>
  <si>
    <t>Ишканалардын               жалпы санында чыгашалуу ишканалардын салыштырма салмагы, пайыз</t>
  </si>
  <si>
    <t>Количество                                                                       прибыльных                                                             предприятий</t>
  </si>
  <si>
    <t>Удельный вес                                                     
убыточных                                            предприятий                             
в общем числе предприятий,                                  
процентов</t>
  </si>
  <si>
    <t>Удельный вес                                             
прибыльных                                                  предприятий                                                
в общем числе предприятий, 
процентов</t>
  </si>
  <si>
    <r>
      <t>2024</t>
    </r>
    <r>
      <rPr>
        <b/>
        <vertAlign val="superscript"/>
        <sz val="10"/>
        <color rgb="FF000000"/>
        <rFont val="Times New Roman"/>
        <family val="1"/>
        <charset val="204"/>
      </rPr>
      <t xml:space="preserve"> 1</t>
    </r>
  </si>
  <si>
    <t>Жалал-Абад                       облусу</t>
  </si>
  <si>
    <r>
      <t xml:space="preserve">2024 </t>
    </r>
    <r>
      <rPr>
        <b/>
        <vertAlign val="superscript"/>
        <sz val="10"/>
        <color rgb="FF000000"/>
        <rFont val="Times New Roman"/>
        <family val="1"/>
        <charset val="204"/>
      </rPr>
      <t>1</t>
    </r>
  </si>
  <si>
    <t xml:space="preserve">9.4. Аймактар боюнча туризм ишканаларынын жана уюмдарынын, </t>
  </si>
  <si>
    <t xml:space="preserve">       эс алуу  мекемелеринин түшкөн акчасы (дүң киреше) </t>
  </si>
  <si>
    <t xml:space="preserve">       Выручка (валовой доход) предприятий и организаций туризма, </t>
  </si>
  <si>
    <t xml:space="preserve">       учреждений  отдыха по территории</t>
  </si>
  <si>
    <t>Жалал-Абад                        облусу</t>
  </si>
  <si>
    <t>Иссык-Кульская                      область</t>
  </si>
  <si>
    <t xml:space="preserve">       Страхование туризма       </t>
  </si>
  <si>
    <t xml:space="preserve">Число
страховых случаев 
по туризму,                    единиц </t>
  </si>
  <si>
    <t>Туризмди
 камсыздандыруу боюнча бекитилген келишимдердин саны - бардыгы,                          бирдик</t>
  </si>
  <si>
    <t>Бекитилген келишимдердин саны - бардыгы,                           бирдик</t>
  </si>
  <si>
    <t>Количество 
страховых            компаний</t>
  </si>
  <si>
    <r>
      <t xml:space="preserve">1 </t>
    </r>
    <r>
      <rPr>
        <sz val="9"/>
        <rFont val="Times New Roman"/>
        <family val="1"/>
        <charset val="204"/>
      </rPr>
      <t>Юридикалык жактын статусу бар уюмдардын маалыматтары.</t>
    </r>
  </si>
  <si>
    <r>
      <t xml:space="preserve">1 </t>
    </r>
    <r>
      <rPr>
        <i/>
        <sz val="9"/>
        <rFont val="Times New Roman"/>
        <family val="1"/>
        <charset val="204"/>
      </rPr>
      <t>Данные организаций, имеющих статус юридического лица.</t>
    </r>
  </si>
  <si>
    <t>из них:                         
 от туризма</t>
  </si>
  <si>
    <t xml:space="preserve"> Страховые                                           выплаты   </t>
  </si>
  <si>
    <t>Количество 
заключенных договоров - всего,                                                 единиц</t>
  </si>
  <si>
    <t>Количество
заключенных договоров страхования туризма - всего,                           единиц</t>
  </si>
  <si>
    <t>Соода ишканала-рында</t>
  </si>
  <si>
    <t>Банк-
тарда</t>
  </si>
  <si>
    <t>Количество пластиковых карт                               в обращении</t>
  </si>
  <si>
    <t>Төлөө терминалда-ры</t>
  </si>
  <si>
    <t>У торговых предприя-тий</t>
  </si>
  <si>
    <t>Платеж-ные терминалы</t>
  </si>
  <si>
    <r>
      <t>Ошская область</t>
    </r>
    <r>
      <rPr>
        <i/>
        <vertAlign val="superscript"/>
        <sz val="10"/>
        <rFont val="Times New Roman"/>
        <family val="1"/>
        <charset val="204"/>
      </rPr>
      <t>2</t>
    </r>
  </si>
  <si>
    <r>
      <t xml:space="preserve">          аймактар боюнча саны</t>
    </r>
    <r>
      <rPr>
        <b/>
        <vertAlign val="superscript"/>
        <sz val="12"/>
        <rFont val="Times New Roman"/>
        <family val="1"/>
        <charset val="204"/>
      </rPr>
      <t>1</t>
    </r>
  </si>
  <si>
    <r>
      <t xml:space="preserve">          по территории</t>
    </r>
    <r>
      <rPr>
        <b/>
        <i/>
        <vertAlign val="superscript"/>
        <sz val="12"/>
        <rFont val="Times New Roman"/>
        <family val="1"/>
        <charset val="204"/>
      </rPr>
      <t>1</t>
    </r>
    <r>
      <rPr>
        <i/>
        <vertAlign val="superscript"/>
        <sz val="12"/>
        <rFont val="Times New Roman"/>
        <family val="1"/>
        <charset val="204"/>
      </rPr>
      <t xml:space="preserve"> </t>
    </r>
    <r>
      <rPr>
        <i/>
        <sz val="12"/>
        <rFont val="Times New Roman"/>
        <family val="1"/>
        <charset val="204"/>
      </rPr>
      <t xml:space="preserve"> </t>
    </r>
  </si>
  <si>
    <t xml:space="preserve">Банкомат-тар </t>
  </si>
  <si>
    <t>Банкома-ты</t>
  </si>
  <si>
    <t>Нарын                      облусу</t>
  </si>
  <si>
    <t>Талас                           облусу</t>
  </si>
  <si>
    <t>Баткен                             облусу</t>
  </si>
  <si>
    <t>Таласская                             область</t>
  </si>
  <si>
    <t>Ысык-Көл         облусу</t>
  </si>
  <si>
    <t>Жалал-Абад         облусу</t>
  </si>
  <si>
    <t>Кыргызская                                           Республика</t>
  </si>
  <si>
    <r>
      <rPr>
        <b/>
        <vertAlign val="superscript"/>
        <sz val="9"/>
        <rFont val="Times New Roman"/>
        <family val="1"/>
        <charset val="204"/>
      </rPr>
      <t>1</t>
    </r>
    <r>
      <rPr>
        <sz val="9"/>
        <rFont val="Times New Roman"/>
        <family val="1"/>
        <charset val="204"/>
      </rPr>
      <t xml:space="preserve"> Кыргыз Республикасынын Улуттук банкынын маалыматтары боюнча.</t>
    </r>
  </si>
  <si>
    <r>
      <rPr>
        <b/>
        <i/>
        <vertAlign val="superscript"/>
        <sz val="9"/>
        <rFont val="Times New Roman"/>
        <family val="1"/>
        <charset val="204"/>
      </rPr>
      <t>1</t>
    </r>
    <r>
      <rPr>
        <i/>
        <sz val="9"/>
        <rFont val="Times New Roman"/>
        <family val="1"/>
        <charset val="204"/>
      </rPr>
      <t xml:space="preserve"> По данным Национального банка Кыргызской Республики.</t>
    </r>
  </si>
  <si>
    <r>
      <t>Всего</t>
    </r>
    <r>
      <rPr>
        <i/>
        <sz val="10"/>
        <rFont val="Times New Roman"/>
        <family val="1"/>
        <charset val="204"/>
      </rPr>
      <t xml:space="preserve">                        </t>
    </r>
  </si>
  <si>
    <r>
      <t>в торговых терминалах</t>
    </r>
    <r>
      <rPr>
        <i/>
        <sz val="10"/>
        <rFont val="Times New Roman"/>
        <family val="1"/>
        <charset val="204"/>
      </rPr>
      <t>:</t>
    </r>
  </si>
  <si>
    <t xml:space="preserve">эл аралык        система  </t>
  </si>
  <si>
    <t>улуттук                     система</t>
  </si>
  <si>
    <t>Соода терминалдарында жалпы санга                    карата  % менен</t>
  </si>
  <si>
    <t>В торговых терминалах                   в %   к общему количеству</t>
  </si>
  <si>
    <t xml:space="preserve">локалдык               система   </t>
  </si>
  <si>
    <t xml:space="preserve">эл аралык                  система  </t>
  </si>
  <si>
    <t>улуттук                      система</t>
  </si>
  <si>
    <t xml:space="preserve">          (миң транзакция)</t>
  </si>
  <si>
    <t xml:space="preserve">         (тыс. транзакций)</t>
  </si>
  <si>
    <t xml:space="preserve"> локальные              системы</t>
  </si>
  <si>
    <t xml:space="preserve">Нак акча берүү жалпы санга                                                               карата  % менен                                               </t>
  </si>
  <si>
    <t>По выдаче                                                                наличности в %                                                        к общему количеству</t>
  </si>
  <si>
    <t xml:space="preserve">            (кетүү агымын эсептебегенде, АКШнын миң доллары)</t>
  </si>
  <si>
    <t xml:space="preserve">           (без учета оттока, тысяч долларов США)</t>
  </si>
  <si>
    <t xml:space="preserve"> Стран                                   вне СНГ</t>
  </si>
  <si>
    <t>оборудование, инструмент,              инвентарь</t>
  </si>
  <si>
    <t>объем подрядных работ</t>
  </si>
  <si>
    <t xml:space="preserve">                (иш жүзүндөгү нарк менен, млн. сом)</t>
  </si>
  <si>
    <t xml:space="preserve">              (по фактической стоимости, млн. сомов)</t>
  </si>
  <si>
    <t xml:space="preserve">11.2.  Театрлар </t>
  </si>
  <si>
    <t>Число мест в зрительных   залах, тыс.</t>
  </si>
  <si>
    <t xml:space="preserve">Көрүү залдарындагы орундар, миң  </t>
  </si>
  <si>
    <t>всего,                                     тыс. человек</t>
  </si>
  <si>
    <t>бардыгы,                             миң адам</t>
  </si>
  <si>
    <t>Иссык-Кульская                 область</t>
  </si>
  <si>
    <t>театрлар</t>
  </si>
  <si>
    <t>театры</t>
  </si>
  <si>
    <r>
      <t xml:space="preserve">       </t>
    </r>
    <r>
      <rPr>
        <b/>
        <i/>
        <sz val="12"/>
        <rFont val="Times New Roman"/>
        <family val="1"/>
        <charset val="204"/>
      </rPr>
      <t xml:space="preserve">   Театры</t>
    </r>
  </si>
  <si>
    <t>театр                                                           юного зрителя</t>
  </si>
  <si>
    <t>жаш көрүүчүлөр                              театры</t>
  </si>
  <si>
    <t>Өткөрүлгөн иш чаралардын саны                            (оюн, концерт,                   чыгармачыл кечелер,                                ж.б.)</t>
  </si>
  <si>
    <t>Число проведенных                            мероприятий                   (спектаклей,  концертов, творческих  вечеров                                             и т.п.)</t>
  </si>
  <si>
    <t>Музейлердин саны (филиалдары кошо)-бардыгы</t>
  </si>
  <si>
    <t xml:space="preserve">Число музеев     (включая филиалы) - всего </t>
  </si>
  <si>
    <t>анын ичинен                    отчеттук  жылдын ичинде көргөзмөгө коюлганы</t>
  </si>
  <si>
    <t xml:space="preserve">             (жылдын аягына карата)</t>
  </si>
  <si>
    <t xml:space="preserve">             (на конец года)</t>
  </si>
  <si>
    <r>
      <t xml:space="preserve">         Музеи</t>
    </r>
    <r>
      <rPr>
        <i/>
        <sz val="12"/>
        <rFont val="Times New Roman"/>
        <family val="1"/>
        <charset val="204"/>
      </rPr>
      <t xml:space="preserve">         </t>
    </r>
  </si>
  <si>
    <r>
      <t xml:space="preserve">         </t>
    </r>
    <r>
      <rPr>
        <b/>
        <i/>
        <sz val="12"/>
        <rFont val="Times New Roman"/>
        <family val="1"/>
        <charset val="204"/>
      </rPr>
      <t>Кинотеатры</t>
    </r>
  </si>
  <si>
    <t xml:space="preserve">             (на конец года) </t>
  </si>
  <si>
    <t>Число посещений киносеансов                                    в среднем на одного жителя</t>
  </si>
  <si>
    <t>из них                           экспонировалось                                       в течение отчетного                                                       года</t>
  </si>
  <si>
    <t>Число посещений                                           музеев:</t>
  </si>
  <si>
    <t>в сельской  местности</t>
  </si>
  <si>
    <t xml:space="preserve"> айыл  жерлеринде</t>
  </si>
  <si>
    <t xml:space="preserve"> в сельской  местности</t>
  </si>
  <si>
    <t>айыл  жерлеринде</t>
  </si>
  <si>
    <t>Кинотеатрлардын саны-
 бардыгы</t>
  </si>
  <si>
    <t>Число кинотеатров- 
  всего</t>
  </si>
  <si>
    <t xml:space="preserve">              (жылдын аягына карата)</t>
  </si>
  <si>
    <t>Число концертных организаций – всего</t>
  </si>
  <si>
    <t xml:space="preserve">Концерттик уюмдардын
 саны – бардыгы
</t>
  </si>
  <si>
    <t xml:space="preserve">  из них                                             на концертах:</t>
  </si>
  <si>
    <t xml:space="preserve">          Государственные природные заповедники и природные парки</t>
  </si>
  <si>
    <r>
      <t>Число охотничьих хозяйств</t>
    </r>
    <r>
      <rPr>
        <i/>
        <vertAlign val="superscript"/>
        <sz val="10"/>
        <color theme="1"/>
        <rFont val="Times New Roman"/>
        <family val="1"/>
        <charset val="204"/>
      </rPr>
      <t>2</t>
    </r>
  </si>
  <si>
    <r>
      <t>Аңчылык чарбаларынын саны</t>
    </r>
    <r>
      <rPr>
        <vertAlign val="superscript"/>
        <sz val="10"/>
        <color theme="1"/>
        <rFont val="Times New Roman"/>
        <family val="1"/>
        <charset val="204"/>
      </rPr>
      <t>2</t>
    </r>
  </si>
  <si>
    <r>
      <t>Алардын аянты, 
миң</t>
    </r>
    <r>
      <rPr>
        <sz val="10"/>
        <color theme="1"/>
        <rFont val="Times New Roman"/>
        <family val="1"/>
        <charset val="204"/>
      </rPr>
      <t xml:space="preserve"> </t>
    </r>
    <r>
      <rPr>
        <sz val="10"/>
        <color rgb="FF000000"/>
        <rFont val="Times New Roman"/>
        <family val="1"/>
        <charset val="204"/>
      </rPr>
      <t xml:space="preserve"> га</t>
    </r>
  </si>
  <si>
    <r>
      <t>Алардын аянты,
 миң</t>
    </r>
    <r>
      <rPr>
        <sz val="10"/>
        <color theme="1"/>
        <rFont val="Times New Roman"/>
        <family val="1"/>
        <charset val="204"/>
      </rPr>
      <t xml:space="preserve"> </t>
    </r>
    <r>
      <rPr>
        <sz val="10"/>
        <color rgb="FF000000"/>
        <rFont val="Times New Roman"/>
        <family val="1"/>
        <charset val="204"/>
      </rPr>
      <t xml:space="preserve"> га</t>
    </r>
  </si>
  <si>
    <t>Их площадь,
 млн. га</t>
  </si>
  <si>
    <t>Алардын аянты,
 млн. га</t>
  </si>
  <si>
    <t>Их площадь,
 тыс. га</t>
  </si>
  <si>
    <r>
      <t>Мамлекеттик жаратылыш  коруктардын            саны</t>
    </r>
    <r>
      <rPr>
        <sz val="10"/>
        <color theme="1"/>
        <rFont val="Times New Roman"/>
        <family val="1"/>
        <charset val="204"/>
      </rPr>
      <t xml:space="preserve"> </t>
    </r>
    <r>
      <rPr>
        <vertAlign val="superscript"/>
        <sz val="10"/>
        <color theme="1"/>
        <rFont val="Times New Roman"/>
        <family val="1"/>
        <charset val="204"/>
      </rPr>
      <t>1</t>
    </r>
  </si>
  <si>
    <r>
      <rPr>
        <vertAlign val="superscript"/>
        <sz val="11"/>
        <color theme="1"/>
        <rFont val="Times New Roman"/>
        <family val="1"/>
        <charset val="204"/>
      </rPr>
      <t>1</t>
    </r>
    <r>
      <rPr>
        <sz val="9"/>
        <color rgb="FF000000"/>
        <rFont val="Times New Roman"/>
        <family val="1"/>
        <charset val="204"/>
      </rPr>
      <t xml:space="preserve"> Мамлекеттик жаратылыш коруктарынын жана парктарынын отчетторунун маалыматтары боюнча.</t>
    </r>
  </si>
  <si>
    <r>
      <rPr>
        <vertAlign val="superscript"/>
        <sz val="9"/>
        <color rgb="FF000000"/>
        <rFont val="Times New Roman"/>
        <family val="1"/>
        <charset val="204"/>
      </rPr>
      <t>2</t>
    </r>
    <r>
      <rPr>
        <sz val="9"/>
        <color rgb="FF000000"/>
        <rFont val="Times New Roman"/>
        <family val="1"/>
        <charset val="204"/>
      </rPr>
      <t xml:space="preserve"> Кыргыз Республикасынын Жаратылыш ресурстары, экологиялык жана техникалык көзөмөл министрлиги тарабынан берилген маалыматтары боюнча.</t>
    </r>
  </si>
  <si>
    <r>
      <rPr>
        <i/>
        <vertAlign val="superscript"/>
        <sz val="9"/>
        <color theme="1"/>
        <rFont val="Times New Roman"/>
        <family val="1"/>
        <charset val="204"/>
      </rPr>
      <t>1</t>
    </r>
    <r>
      <rPr>
        <i/>
        <sz val="9"/>
        <color theme="1"/>
        <rFont val="Times New Roman"/>
        <family val="1"/>
        <charset val="204"/>
      </rPr>
      <t xml:space="preserve"> </t>
    </r>
    <r>
      <rPr>
        <i/>
        <sz val="9"/>
        <color rgb="FF000000"/>
        <rFont val="Times New Roman"/>
        <family val="1"/>
        <charset val="204"/>
      </rPr>
      <t>По данным отчетов государственных природных заповедников и парков.</t>
    </r>
  </si>
  <si>
    <r>
      <rPr>
        <i/>
        <vertAlign val="superscript"/>
        <sz val="9"/>
        <rFont val="Times New Roman"/>
        <family val="1"/>
        <charset val="204"/>
      </rPr>
      <t xml:space="preserve">2 </t>
    </r>
    <r>
      <rPr>
        <i/>
        <sz val="9"/>
        <rFont val="Times New Roman"/>
        <family val="1"/>
        <charset val="204"/>
      </rPr>
      <t>По данным  Министерства природных ресурсов, экологии и технического надзора Кыргызской Республики.</t>
    </r>
  </si>
  <si>
    <t>Численность зрителей                     на  концертах,                     проведенных                            на территории  страны, тыс. человек</t>
  </si>
  <si>
    <t>Өлкөнүн аймагында өткөрүлгөн концерттердеги көрүүчүлөрдүн саны,                               миң адам</t>
  </si>
  <si>
    <r>
      <t>Число                                      государственных                             природных заповедников</t>
    </r>
    <r>
      <rPr>
        <i/>
        <vertAlign val="superscript"/>
        <sz val="10"/>
        <color theme="1"/>
        <rFont val="Times New Roman"/>
        <family val="1"/>
        <charset val="204"/>
      </rPr>
      <t>1</t>
    </r>
  </si>
  <si>
    <r>
      <t>Число                                       государственных                                    природных   парков</t>
    </r>
    <r>
      <rPr>
        <i/>
        <vertAlign val="superscript"/>
        <sz val="10"/>
        <color theme="1"/>
        <rFont val="Times New Roman"/>
        <family val="1"/>
        <charset val="204"/>
      </rPr>
      <t>1</t>
    </r>
  </si>
  <si>
    <r>
      <t>Мамлекеттик жаратылыш  парктарынын саны</t>
    </r>
    <r>
      <rPr>
        <vertAlign val="superscript"/>
        <sz val="10"/>
        <color theme="1"/>
        <rFont val="Times New Roman"/>
        <family val="1"/>
        <charset val="204"/>
      </rPr>
      <t>1</t>
    </r>
    <r>
      <rPr>
        <vertAlign val="superscript"/>
        <sz val="10"/>
        <color rgb="FF000000"/>
        <rFont val="Times New Roman"/>
        <family val="1"/>
        <charset val="204"/>
      </rPr>
      <t xml:space="preserve"> </t>
    </r>
  </si>
  <si>
    <t>Мамлекеттик жаратылыш коруктардын                              жана  парктардын саны</t>
  </si>
  <si>
    <t>Число государственных природных заповедников          и парков</t>
  </si>
  <si>
    <r>
      <rPr>
        <vertAlign val="superscript"/>
        <sz val="9"/>
        <rFont val="Times New Roman"/>
        <family val="1"/>
        <charset val="204"/>
      </rPr>
      <t>1</t>
    </r>
    <r>
      <rPr>
        <sz val="9"/>
        <rFont val="Times New Roman"/>
        <family val="1"/>
        <charset val="204"/>
      </rPr>
      <t xml:space="preserve"> Мамлекеттик жаратылыш коруктарынын жана парктарынын отчетторунун маалыматтары боюнча.</t>
    </r>
  </si>
  <si>
    <r>
      <rPr>
        <i/>
        <vertAlign val="superscript"/>
        <sz val="9"/>
        <rFont val="Times New Roman"/>
        <family val="1"/>
        <charset val="204"/>
      </rPr>
      <t xml:space="preserve">1 </t>
    </r>
    <r>
      <rPr>
        <i/>
        <sz val="9"/>
        <rFont val="Times New Roman"/>
        <family val="1"/>
        <charset val="204"/>
      </rPr>
      <t>По данным отчетов государственных природных заповедников и парков.</t>
    </r>
  </si>
  <si>
    <t>Салкын-Төр</t>
  </si>
  <si>
    <t>Чоң-Кемин</t>
  </si>
  <si>
    <t>Аңчылык чарбасы</t>
  </si>
  <si>
    <t xml:space="preserve">         Площадь государственных природных заповедников</t>
  </si>
  <si>
    <r>
      <t xml:space="preserve">            жана жаратылыш парктарынын аянттары</t>
    </r>
    <r>
      <rPr>
        <b/>
        <vertAlign val="superscript"/>
        <sz val="12"/>
        <rFont val="Times New Roman"/>
        <family val="1"/>
        <charset val="204"/>
      </rPr>
      <t>1</t>
    </r>
  </si>
  <si>
    <t xml:space="preserve">              (миң гектар)</t>
  </si>
  <si>
    <t xml:space="preserve">    Площадь государственных природных заповедников </t>
  </si>
  <si>
    <t xml:space="preserve">           (тыс. гектаров) </t>
  </si>
  <si>
    <t xml:space="preserve">          Потребительские  расходы домашних хозяйств на санаторно-</t>
  </si>
  <si>
    <t xml:space="preserve">        көрсөтүүлөргө кеткен керектөө чыгымдары</t>
  </si>
  <si>
    <t>Среднедушевые денежные расходы населения на платные услуги,                             сомов в месяц</t>
  </si>
  <si>
    <t>Санаторно- оздоровительные    услуги,                                   сомов в месяц</t>
  </si>
  <si>
    <t>Удельный
 вес расходов
 на санаторно-
оздоровительные
 услуги  в общей
 сумме расходов              на  услуги,                       процентов</t>
  </si>
  <si>
    <t>Санатордук-ден соолукту чыңдоочу кызмат көрсөтүүлөр,                      айына сом менен</t>
  </si>
  <si>
    <t xml:space="preserve">Калктын адам башына эсептелген акылуу кызмат көрсөтүүлөргө акчалай чыгашалары,                                                айына сом менен </t>
  </si>
  <si>
    <t>Кызмат көрсөтүүлөргө кеткен чыгымдардын жалпы суммасынын ичинен санатордук-ден соолукту чыңдоочу кызмат көрсөтүүгө сарпталган чыгымдардын салыштырма салмагы, пайыз менен</t>
  </si>
  <si>
    <r>
      <rPr>
        <i/>
        <vertAlign val="superscript"/>
        <sz val="9"/>
        <color theme="1"/>
        <rFont val="Times New Roman"/>
        <family val="1"/>
        <charset val="204"/>
      </rPr>
      <t xml:space="preserve">1 </t>
    </r>
    <r>
      <rPr>
        <i/>
        <sz val="9"/>
        <color theme="1"/>
        <rFont val="Times New Roman"/>
        <family val="1"/>
        <charset val="204"/>
      </rPr>
      <t>По данным интегрированного выборочного обследования бюджетов домашних хозяйств и рабочей силы.</t>
    </r>
  </si>
  <si>
    <t xml:space="preserve">           (по данным ежегодного обследования)</t>
  </si>
  <si>
    <t xml:space="preserve">       Итоги  выборочного обследования домашних хозяйств, принимающих </t>
  </si>
  <si>
    <t xml:space="preserve">       неорганизованных туристов в рекреационных зонах Иссык-Кульской области </t>
  </si>
  <si>
    <t>Количество домашних хозяйств</t>
  </si>
  <si>
    <t>Үй чарбаларынын              саны</t>
  </si>
  <si>
    <t>Койка-орун</t>
  </si>
  <si>
    <t>Наличие койко-мест</t>
  </si>
  <si>
    <t>Количество отдыхающих,                     тыс. человек</t>
  </si>
  <si>
    <t>Эс алуучулардын              саны,                                   мин адам</t>
  </si>
  <si>
    <t xml:space="preserve">        Число предприятий (подразделений), оказывающих услуги населению,</t>
  </si>
  <si>
    <t xml:space="preserve">       жайгашкан калкка кызмат көрсөтүүчү мекемелеринин (бөлүмдөрүнүн) саны</t>
  </si>
  <si>
    <t>Платная           охраняемая                     стоянка</t>
  </si>
  <si>
    <t>Парикмахерская                                и салоны красоты</t>
  </si>
  <si>
    <t>Банкоматы,              терминалы</t>
  </si>
  <si>
    <t>Прочие                            объекты инфраструктуры</t>
  </si>
  <si>
    <t>Оюн автоматтар                   залы</t>
  </si>
  <si>
    <t>Коомдук                              ажатканалар</t>
  </si>
  <si>
    <t>Общественные                                     туалеты</t>
  </si>
  <si>
    <t>Летние спортивные площадки                                                (волейбольная,                                   футбольная баскетбольная)</t>
  </si>
  <si>
    <t>Жайкы спорт                               аянтчалары                                  (волейболдук,                                         футболдук,                                             баскетболдук)</t>
  </si>
  <si>
    <t>Зал игровых                 автоматов</t>
  </si>
  <si>
    <t>услуги 
гостиниц                                 
 и других мест проживания</t>
  </si>
  <si>
    <t xml:space="preserve">предприятия 
туризма                                                             и учреждения отдыха    </t>
  </si>
  <si>
    <t>Валовой выпуск
 в сфере туристической
 деятельности,                                                               млн. сом.</t>
  </si>
  <si>
    <t>Валовая добавленная
 стоимость в сфере
 туристической
 деятельности,                               
 млн. сомов</t>
  </si>
  <si>
    <t xml:space="preserve">Дүң жана чекене
 соода, автоунааларды
 жана мотоциклдерди
 оңдоонун жүгүртүүсүнүн
 жалпы көлөмү,                                                         млн. сом      </t>
  </si>
  <si>
    <t xml:space="preserve">                (человек)</t>
  </si>
  <si>
    <t xml:space="preserve">                (адам)</t>
  </si>
  <si>
    <r>
      <t>Среднемесячная номинальная начисленная заработная плата работающих в сфере туризма,</t>
    </r>
    <r>
      <rPr>
        <i/>
        <vertAlign val="superscript"/>
        <sz val="10"/>
        <color theme="1"/>
        <rFont val="Times New Roman"/>
        <family val="1"/>
        <charset val="204"/>
      </rPr>
      <t>5</t>
    </r>
    <r>
      <rPr>
        <i/>
        <sz val="10"/>
        <color theme="1"/>
        <rFont val="Times New Roman"/>
        <family val="1"/>
        <charset val="204"/>
      </rPr>
      <t xml:space="preserve"> сомов:</t>
    </r>
  </si>
  <si>
    <r>
      <t>Туризм чөйрөсүндө 
иштегендердин орточо айлык номиналдык эсептелген
 эмгек акысы,</t>
    </r>
    <r>
      <rPr>
        <vertAlign val="superscript"/>
        <sz val="10"/>
        <rFont val="Times New Roman"/>
        <family val="1"/>
        <charset val="204"/>
      </rPr>
      <t>5</t>
    </r>
    <r>
      <rPr>
        <sz val="10"/>
        <rFont val="Times New Roman"/>
        <family val="1"/>
        <charset val="204"/>
      </rPr>
      <t>сом:</t>
    </r>
  </si>
  <si>
    <t>Туризм чөйрөсүндөгү чекене сооданын жүгүртүүсү, млн. сом</t>
  </si>
  <si>
    <t xml:space="preserve">санаториялык-                             курорттук                                                                               ишмердиктин                                                                            кызмат  көрсөтүүлөрү            </t>
  </si>
  <si>
    <t>Туризм чөйрөсүндөгү кызмат көрсөтүүлөрдүн тарифтери, мурунку жылга карата                                                       пайыз менен</t>
  </si>
  <si>
    <t xml:space="preserve">туризм ишканалары                               жана эс алуу                                  мекемелери         </t>
  </si>
  <si>
    <t>Туристические агентства                                и туроператоры</t>
  </si>
  <si>
    <t xml:space="preserve">Природные парки                  и заповедники </t>
  </si>
  <si>
    <t>Туристические  агентства                                 и туроператоры</t>
  </si>
  <si>
    <t>Туристические  агентства                             и туроператоры</t>
  </si>
  <si>
    <t xml:space="preserve">Природные парки                   и заповедники </t>
  </si>
  <si>
    <t>Санатордук-               курорттук                  мекемелер</t>
  </si>
  <si>
    <t>Санатордук-               курорттук                   мекемелер</t>
  </si>
  <si>
    <t xml:space="preserve">            (1-январына карата, бирдик)</t>
  </si>
  <si>
    <t xml:space="preserve">            (на 1 января, единиц)</t>
  </si>
  <si>
    <t>Санаторно-                                          курортные                                               учреждения</t>
  </si>
  <si>
    <t>Санатордук-                  курорттук                             мекемелер</t>
  </si>
  <si>
    <t xml:space="preserve">Санаторно-                  курортные
  учреждения  </t>
  </si>
  <si>
    <t xml:space="preserve">                (адам)    </t>
  </si>
  <si>
    <t xml:space="preserve">               (человек)</t>
  </si>
  <si>
    <t xml:space="preserve">Туризм                   ишканалары
жана эс алуу  мекемелери         </t>
  </si>
  <si>
    <t xml:space="preserve">Предприятия 
туризма                                                                          
и учреждения                отдыха    </t>
  </si>
  <si>
    <t xml:space="preserve">Санаторно-                                             курортные
 учреждения </t>
  </si>
  <si>
    <t xml:space="preserve">          (на начало учебного года, человек)</t>
  </si>
  <si>
    <t xml:space="preserve">            (миң)</t>
  </si>
  <si>
    <t>Санатордук-курорттук мекемелер                                                   жана башка                         жайгаштыруунун адистеш тирилген каражаттары</t>
  </si>
  <si>
    <t>Санаторно-                                                курортные                            учреждения                                                                                 
 и другие                                                   специализированные средства размещения</t>
  </si>
  <si>
    <t>Турфирмалар                                      жана  туроператорлор, саякат  жана экскурсия бюросу</t>
  </si>
  <si>
    <t>Турфирмы                                                             и туроператоры, бюро  путешествий                             и экскурсий</t>
  </si>
  <si>
    <t>Санаторно-                  курортные                 учреждения                           
 и другие специализированные средства размещения</t>
  </si>
  <si>
    <t>Пансионаты            отдыха</t>
  </si>
  <si>
    <t>Пансионаты             отдыха</t>
  </si>
  <si>
    <t>Эс алуу          пансионаттар</t>
  </si>
  <si>
    <t>Мейманканалар                     жана жайгаштыруунун ушул сыяктуу каражаттары</t>
  </si>
  <si>
    <t>Ден соолукту              чындоочу спорттук  лагерлер</t>
  </si>
  <si>
    <t>Спортивно-                                                                   оздоровительные                       лагеря</t>
  </si>
  <si>
    <t>Детские                                           
 оздоровительные
  комплексы</t>
  </si>
  <si>
    <t>Турфирмы,                        туроператоры,                                 
 бюро  путешествий
 и экскурсий</t>
  </si>
  <si>
    <t xml:space="preserve">Турфирмалар                                                  жана туроператорлор,                  саякат жана экскурсия бюросу </t>
  </si>
  <si>
    <t>Башка туризм                                     ишканалары</t>
  </si>
  <si>
    <t>Турфирмалар жана
 туроператорлор,               саякат жана
 экскурсия бюросу</t>
  </si>
  <si>
    <t>Ден соолукту                                                             чындоочу
 спорттук   лагерлер</t>
  </si>
  <si>
    <t xml:space="preserve">Ден соолукту                                                        чындоочу балдар
 комплекстери                     </t>
  </si>
  <si>
    <t>Детские                                  оздоровительные
 комплексы</t>
  </si>
  <si>
    <t>Турфирмы,                                           туроператоры,                          
 бюро путешествий 
 и экскурсий</t>
  </si>
  <si>
    <t>Другие предприятия                             туризма</t>
  </si>
  <si>
    <t>Башка туризм                                                                   ишканалары</t>
  </si>
  <si>
    <t xml:space="preserve">Жаратылыш парктары                                      жана коруктар
  </t>
  </si>
  <si>
    <t>Численность
 размещенных лиц,   тыс. человек</t>
  </si>
  <si>
    <t>Предоставлено            койко-суток,
 тыс.</t>
  </si>
  <si>
    <t xml:space="preserve">Жалал-Абад                       облусу                                                                                                                            </t>
  </si>
  <si>
    <t xml:space="preserve">Ысык-Көл                                                                      облусу                                                                                                                         </t>
  </si>
  <si>
    <t xml:space="preserve">Предоставлено                   койко- суток, тыс.
</t>
  </si>
  <si>
    <t xml:space="preserve">Көрсөтүлгөн                    суткалык  орун, миң
</t>
  </si>
  <si>
    <t xml:space="preserve">Көрсөтүлгөн                    суткалык орун, миң
 </t>
  </si>
  <si>
    <t xml:space="preserve">Көрсөтүлгөн                суткалык  орун, миң
</t>
  </si>
  <si>
    <t xml:space="preserve">Предоставлено                  койко-суток, тыс.
 </t>
  </si>
  <si>
    <r>
      <t xml:space="preserve">      ишканаларында</t>
    </r>
    <r>
      <rPr>
        <b/>
        <vertAlign val="superscript"/>
        <sz val="12"/>
        <rFont val="Times New Roman"/>
        <family val="1"/>
        <charset val="204"/>
      </rPr>
      <t>1</t>
    </r>
    <r>
      <rPr>
        <b/>
        <sz val="12"/>
        <rFont val="Times New Roman"/>
        <family val="1"/>
        <charset val="204"/>
      </rPr>
      <t xml:space="preserve"> койкалардын  саны                                </t>
    </r>
  </si>
  <si>
    <r>
      <t xml:space="preserve">       средствах  размещения и на предприятиях туризма</t>
    </r>
    <r>
      <rPr>
        <b/>
        <i/>
        <vertAlign val="superscript"/>
        <sz val="12"/>
        <rFont val="Times New Roman"/>
        <family val="1"/>
        <charset val="204"/>
      </rPr>
      <t>1</t>
    </r>
  </si>
  <si>
    <t>Пансионаты                            с лечением</t>
  </si>
  <si>
    <t>Санаторно-оздоровительные                                       лагеря</t>
  </si>
  <si>
    <r>
      <t>9.6. Жүгүртүүдөгү пластикалык карталардын жана пер</t>
    </r>
    <r>
      <rPr>
        <b/>
        <sz val="11"/>
        <rFont val="Times New Roman"/>
        <family val="1"/>
        <charset val="204"/>
      </rPr>
      <t>иферия</t>
    </r>
    <r>
      <rPr>
        <b/>
        <sz val="12"/>
        <rFont val="Times New Roman"/>
        <family val="1"/>
        <charset val="204"/>
      </rPr>
      <t xml:space="preserve">лык түзүлүштөрдүн </t>
    </r>
  </si>
  <si>
    <r>
      <t>9.7. Банктык карталарды колдонуу аркылуу жүзөгө ашырылган төлөмдөрдүн саны</t>
    </r>
    <r>
      <rPr>
        <b/>
        <vertAlign val="superscript"/>
        <sz val="11"/>
        <rFont val="Times New Roman"/>
        <family val="1"/>
        <charset val="204"/>
      </rPr>
      <t>1</t>
    </r>
    <r>
      <rPr>
        <b/>
        <sz val="11"/>
        <rFont val="Times New Roman"/>
        <family val="1"/>
        <charset val="204"/>
      </rPr>
      <t xml:space="preserve"> </t>
    </r>
    <r>
      <rPr>
        <vertAlign val="superscript"/>
        <sz val="11"/>
        <rFont val="Times New Roman"/>
        <family val="1"/>
        <charset val="204"/>
      </rPr>
      <t xml:space="preserve"> </t>
    </r>
  </si>
  <si>
    <r>
      <t xml:space="preserve">      Количество произведенных платежей посредством использования банковских карт</t>
    </r>
    <r>
      <rPr>
        <b/>
        <i/>
        <vertAlign val="superscript"/>
        <sz val="11"/>
        <rFont val="Times New Roman"/>
        <family val="1"/>
        <charset val="204"/>
      </rPr>
      <t xml:space="preserve">1 </t>
    </r>
  </si>
  <si>
    <r>
      <t>1</t>
    </r>
    <r>
      <rPr>
        <i/>
        <sz val="9"/>
        <color theme="1"/>
        <rFont val="Times New Roman"/>
        <family val="1"/>
        <charset val="204"/>
      </rPr>
      <t xml:space="preserve"> Данные в стоимостном  выражении приведены                                                                                                                      
в фактически действовавших ценах.</t>
    </r>
  </si>
  <si>
    <t>в том числе по формам собственности:</t>
  </si>
  <si>
    <r>
      <t>Адистерди бүтүрүп  чыгаруу</t>
    </r>
    <r>
      <rPr>
        <vertAlign val="superscript"/>
        <sz val="10"/>
        <rFont val="Times New Roman"/>
        <family val="1"/>
        <charset val="204"/>
      </rPr>
      <t>1</t>
    </r>
  </si>
  <si>
    <r>
      <t>Выпущено
 специалистов</t>
    </r>
    <r>
      <rPr>
        <i/>
        <vertAlign val="superscript"/>
        <sz val="10"/>
        <rFont val="Times New Roman"/>
        <family val="1"/>
        <charset val="204"/>
      </rPr>
      <t>1</t>
    </r>
  </si>
  <si>
    <t>повар</t>
  </si>
  <si>
    <t>повар-кондитер</t>
  </si>
  <si>
    <t>кондитер</t>
  </si>
  <si>
    <t>проводник туристских  маршрутов</t>
  </si>
  <si>
    <t>экскурсовод</t>
  </si>
  <si>
    <t>ашпозчу</t>
  </si>
  <si>
    <t>ашпозчу-официант</t>
  </si>
  <si>
    <t>ашпозчу-кондитер</t>
  </si>
  <si>
    <t xml:space="preserve">туристтик маршруттарды коштоп жүрүүчү </t>
  </si>
  <si>
    <t>Страны   СНГ</t>
  </si>
  <si>
    <t>Страны
вне СНГ</t>
  </si>
  <si>
    <t xml:space="preserve">  Страны 
  вне СНГ </t>
  </si>
  <si>
    <t xml:space="preserve"> Страны СНГ</t>
  </si>
  <si>
    <r>
      <t xml:space="preserve">        чек арасын кесип өтүүлөрүнүн (келүүлөрүнүн) саны</t>
    </r>
    <r>
      <rPr>
        <b/>
        <vertAlign val="superscript"/>
        <sz val="12"/>
        <color theme="1"/>
        <rFont val="Times New Roman"/>
        <family val="1"/>
        <charset val="204"/>
      </rPr>
      <t>1</t>
    </r>
    <r>
      <rPr>
        <b/>
        <sz val="12"/>
        <color theme="1"/>
        <rFont val="Times New Roman"/>
        <family val="1"/>
        <charset val="204"/>
      </rPr>
      <t xml:space="preserve"> </t>
    </r>
  </si>
  <si>
    <r>
      <t xml:space="preserve">        иностранными гражданами,  по стране гражданства</t>
    </r>
    <r>
      <rPr>
        <b/>
        <i/>
        <vertAlign val="superscript"/>
        <sz val="12"/>
        <color theme="1"/>
        <rFont val="Times New Roman"/>
        <family val="1"/>
        <charset val="204"/>
      </rPr>
      <t>1</t>
    </r>
  </si>
  <si>
    <t xml:space="preserve">Аба                         транспорту менен: </t>
  </si>
  <si>
    <t xml:space="preserve">Аба                        транспорту менен: </t>
  </si>
  <si>
    <t xml:space="preserve">Темир жол                транспорту менен: </t>
  </si>
  <si>
    <t xml:space="preserve">Автомобиль              транспорту менен: </t>
  </si>
  <si>
    <t>Темир жол             транспорту менен:</t>
  </si>
  <si>
    <t>воздушного
 транспорта</t>
  </si>
  <si>
    <t>аба                 транспортунан</t>
  </si>
  <si>
    <t>темир жол транспортунан</t>
  </si>
  <si>
    <t>автомобиль транспортунан</t>
  </si>
  <si>
    <t>железнодорожного транспорта</t>
  </si>
  <si>
    <t>железнодорожного  транспорта</t>
  </si>
  <si>
    <t xml:space="preserve">автомобильного транспорта  </t>
  </si>
  <si>
    <t>воздушного транспорта</t>
  </si>
  <si>
    <t>аба                   транспортунан</t>
  </si>
  <si>
    <t>Гостиницы                     и аналогичные средства                 размещения</t>
  </si>
  <si>
    <t>Эс алуу                            пансионаттар</t>
  </si>
  <si>
    <t xml:space="preserve">     Предприятия, организации туризма и  учреждения отдыха </t>
  </si>
  <si>
    <t xml:space="preserve">           уюмдары жана эс алуу мекемелери  </t>
  </si>
  <si>
    <t>Мейманканалардын
 жана жайгаштыруунун
 ушул сыяктуу
 каражаттарынын,
 сыйымдуулугун
 колдонуу коэффициенти,                     пайыз менен</t>
  </si>
  <si>
    <t>Мейманканалардын
 жана жайгаштыруунун
 ушул сыяктуу
 каражаттары саны</t>
  </si>
  <si>
    <t xml:space="preserve"> Номерлердин
 саны</t>
  </si>
  <si>
    <t>Число 
 номеров</t>
  </si>
  <si>
    <t xml:space="preserve">Число гостиниц
 и аналогичных
 средств                                    размещения
</t>
  </si>
  <si>
    <t xml:space="preserve"> размещения  по территории</t>
  </si>
  <si>
    <t>Мейманканалардын жана
 жайгаштыруунун ушул
 сыяктуу каражаттарынын
 саны</t>
  </si>
  <si>
    <r>
      <t>Число</t>
    </r>
    <r>
      <rPr>
        <i/>
        <sz val="10"/>
        <color theme="1"/>
        <rFont val="Times New Roman"/>
        <family val="1"/>
        <charset val="204"/>
      </rPr>
      <t xml:space="preserve"> </t>
    </r>
    <r>
      <rPr>
        <i/>
        <sz val="10"/>
        <color rgb="FF000000"/>
        <rFont val="Times New Roman"/>
        <family val="1"/>
        <charset val="204"/>
      </rPr>
      <t>гостиниц
 и аналогичных
 средств                    размещения</t>
    </r>
  </si>
  <si>
    <r>
      <t xml:space="preserve">1 </t>
    </r>
    <r>
      <rPr>
        <i/>
        <sz val="9"/>
        <rFont val="Times New Roman"/>
        <family val="1"/>
        <charset val="204"/>
      </rPr>
      <t>Число мест (коек) в месяц максимального развертывания.</t>
    </r>
  </si>
  <si>
    <t>Число мест/коек в месяц максималь-
ного развертыва-
ния</t>
  </si>
  <si>
    <r>
      <t xml:space="preserve">Субъекттердин бир жолку сыйымдуулугу, </t>
    </r>
    <r>
      <rPr>
        <b/>
        <sz val="9"/>
        <color theme="1"/>
        <rFont val="Times New Roman"/>
        <family val="1"/>
        <charset val="204"/>
      </rPr>
      <t xml:space="preserve">орун </t>
    </r>
  </si>
  <si>
    <r>
      <t xml:space="preserve">Единовременная вместимость субъектов,            </t>
    </r>
    <r>
      <rPr>
        <b/>
        <i/>
        <sz val="9"/>
        <color rgb="FF000000"/>
        <rFont val="Times New Roman"/>
        <family val="1"/>
        <charset val="204"/>
      </rPr>
      <t>мест</t>
    </r>
  </si>
  <si>
    <r>
      <t xml:space="preserve">Численность лечившихся            и отдыхавших, </t>
    </r>
    <r>
      <rPr>
        <b/>
        <i/>
        <sz val="9"/>
        <color rgb="FF000000"/>
        <rFont val="Times New Roman"/>
        <family val="1"/>
        <charset val="204"/>
      </rPr>
      <t>человек</t>
    </r>
  </si>
  <si>
    <r>
      <t xml:space="preserve">Единовремен-ная вместимость субъектов,   </t>
    </r>
    <r>
      <rPr>
        <b/>
        <i/>
        <sz val="9"/>
        <color rgb="FF000000"/>
        <rFont val="Times New Roman"/>
        <family val="1"/>
        <charset val="204"/>
      </rPr>
      <t>мест</t>
    </r>
  </si>
  <si>
    <t>Число мест/коек 
в месяц максимального развертывания</t>
  </si>
  <si>
    <r>
      <t xml:space="preserve">Числен-
ность лечившихся        и отдыхавших, </t>
    </r>
    <r>
      <rPr>
        <b/>
        <i/>
        <sz val="9"/>
        <color rgb="FF000000"/>
        <rFont val="Times New Roman"/>
        <family val="1"/>
        <charset val="204"/>
      </rPr>
      <t>человек</t>
    </r>
  </si>
  <si>
    <r>
      <t xml:space="preserve">Субъекттердин бир жолку сыйымдуулугу, </t>
    </r>
    <r>
      <rPr>
        <b/>
        <sz val="9"/>
        <color theme="1"/>
        <rFont val="Times New Roman"/>
        <family val="1"/>
        <charset val="204"/>
      </rPr>
      <t>орун</t>
    </r>
    <r>
      <rPr>
        <b/>
        <sz val="10"/>
        <color theme="1"/>
        <rFont val="Times New Roman"/>
        <family val="1"/>
        <charset val="204"/>
      </rPr>
      <t xml:space="preserve"> </t>
    </r>
  </si>
  <si>
    <t xml:space="preserve">      Число посетителей (туристов),  воспользовавшихся услугами  предприятий</t>
  </si>
  <si>
    <t xml:space="preserve"> 
        и организаций  туризма, учреждений  отдыха</t>
  </si>
  <si>
    <t xml:space="preserve">       тейленген келүүчүлөрдүн (туристтердин) саны</t>
  </si>
  <si>
    <t xml:space="preserve">5.8. Туризм ишканалары, уюмдары жана  эс алуу мекемелери тарабынан     </t>
  </si>
  <si>
    <t>5.8.1. Аймактар боюнча туризм ишканалары, уюмдары жана эс алуу мекемелери</t>
  </si>
  <si>
    <t xml:space="preserve">         тарабынан тейленген келүүчүлөрдүн (туристтердин) саны</t>
  </si>
  <si>
    <t xml:space="preserve"> и организаций туризма, учреждений отдыха, по территории</t>
  </si>
  <si>
    <r>
      <t xml:space="preserve">анын ичинде - </t>
    </r>
    <r>
      <rPr>
        <b/>
        <i/>
        <sz val="10"/>
        <color theme="1"/>
        <rFont val="Times New Roman"/>
        <family val="1"/>
        <charset val="204"/>
      </rPr>
      <t>в том числе</t>
    </r>
  </si>
  <si>
    <r>
      <t>анын ичинде -</t>
    </r>
    <r>
      <rPr>
        <b/>
        <i/>
        <sz val="10"/>
        <color theme="1"/>
        <rFont val="Times New Roman"/>
        <family val="1"/>
        <charset val="204"/>
      </rPr>
      <t xml:space="preserve"> в том числе</t>
    </r>
  </si>
  <si>
    <t xml:space="preserve">         и учреждений отдыха по продолжительности пребывания</t>
  </si>
  <si>
    <t xml:space="preserve">       Услуги туристических агентств, санаторно-</t>
  </si>
  <si>
    <t>Услуги   туристических агентств, млн. сомов</t>
  </si>
  <si>
    <t>Туристтик агенттиктердин  кызмат көрсөтүүлөрү, млн. сом</t>
  </si>
  <si>
    <r>
      <t xml:space="preserve">          Количество карт в обращении и систем по территории</t>
    </r>
    <r>
      <rPr>
        <b/>
        <i/>
        <vertAlign val="superscript"/>
        <sz val="12"/>
        <rFont val="Times New Roman"/>
        <family val="1"/>
        <charset val="204"/>
      </rPr>
      <t>1</t>
    </r>
    <r>
      <rPr>
        <b/>
        <i/>
        <sz val="12"/>
        <rFont val="Times New Roman"/>
        <family val="1"/>
        <charset val="204"/>
      </rPr>
      <t xml:space="preserve"> </t>
    </r>
  </si>
  <si>
    <t xml:space="preserve">         Учреждения культуры и искусства  по территории   </t>
  </si>
  <si>
    <r>
      <rPr>
        <vertAlign val="superscript"/>
        <sz val="9"/>
        <rFont val="Times New Roman"/>
        <family val="1"/>
        <charset val="204"/>
      </rPr>
      <t xml:space="preserve"> 1</t>
    </r>
    <r>
      <rPr>
        <sz val="9"/>
        <rFont val="Times New Roman"/>
        <family val="1"/>
        <charset val="204"/>
      </rPr>
      <t xml:space="preserve"> Бир айдын ичиндеги эң көп жайгаштыруу орундарынын (койкалардын) саны.</t>
    </r>
  </si>
  <si>
    <t>2.7. Кыргыз Республикасынын кесиптик жогорку билим берүү уюмдарында окуган КМШ өлкөлөрүнөн келген студенттердин жана  чет өлкөлүк студенттердин саны</t>
  </si>
  <si>
    <t>Основные показатели деятельности гостиниц     и аналогичных средств размещения</t>
  </si>
  <si>
    <t>5.5. Жайгаштыруунун адистештирилген каражаттарында жана туризм ишканаларында койкалардын  саны</t>
  </si>
  <si>
    <t>Число коек  в специализированных средствах   размещения и на предприятиях туризма</t>
  </si>
  <si>
    <t>5.6. Аймактар боюнча жайгаштыруунун адистештирилген каражаттарында жана туризм ишканаларында койкалардын  саны</t>
  </si>
  <si>
    <t>5.8.Туризм ишканалары, уюмдары жана  эс алуу мекемелери тарабынан тейленген келүүчүлөрдүн (туристтердин) саны</t>
  </si>
  <si>
    <t>5.8.1. Аймактар боюнча туризм ишканалары, уюмдары жана эс алуу мекемелери тарабынан тейленген келүүчүлөрдүн (туристтердин) саны</t>
  </si>
  <si>
    <t>6.1.  Аймактар боюнча туристтик агенттиктердин, санатордук-курорттук  ишмердиктердин жана мейманканалардын кызмат көрсөтүлөрү</t>
  </si>
  <si>
    <t xml:space="preserve"> Количество карт в обращении и систем по территории</t>
  </si>
  <si>
    <t>9.7.  Банктык карталарды колдонуу аркылуу жүзөгө ашырылган төлөмдөрдүн саны</t>
  </si>
  <si>
    <t>Количество произведенных платежей посредством использования банковских карт</t>
  </si>
  <si>
    <t xml:space="preserve">10.1. Өлкөлөр боюнча  туризм чөйрөсүнө тике чет өлкөлүк инвестициялардын түшүшү </t>
  </si>
  <si>
    <t>11.2.  Театрлар</t>
  </si>
  <si>
    <t xml:space="preserve"> Театры</t>
  </si>
  <si>
    <t xml:space="preserve">11.3.  Музейлер </t>
  </si>
  <si>
    <t>11.4.  Кинотеатрлар</t>
  </si>
  <si>
    <t>11.5.  Концерттик уюмдар</t>
  </si>
  <si>
    <t>12.1. Үй чарбалардын санатордук-ден соолукту чыңдоочу кызмат көрсөтүүлөргө кеткен керектөө чыгымдары</t>
  </si>
  <si>
    <t>Потребительские  расходы домашних хозяйств на санаторно-оздоровительные услуги</t>
  </si>
  <si>
    <t>12.3. Эс алуу мекемелердин, ишканалардын жана уюмдардын аймагында  жайгашкан калкка кызмат көрсөтүүчү мекемелеринин (бөлүмдөрүнүн) саны</t>
  </si>
  <si>
    <t xml:space="preserve"> Число предприятий (подразделений), оказывающих услуги населению, расположенные на территории учреждения отдыха</t>
  </si>
  <si>
    <t xml:space="preserve">   11.6. Мамлекеттик жаратылыш коруктары жана жаратылыш парктары</t>
  </si>
  <si>
    <t xml:space="preserve">  Государственные природные заповедники и природные парки</t>
  </si>
  <si>
    <r>
      <t>11.3. Музейлер</t>
    </r>
    <r>
      <rPr>
        <i/>
        <sz val="12"/>
        <rFont val="Times New Roman"/>
        <family val="1"/>
        <charset val="204"/>
      </rPr>
      <t xml:space="preserve">         </t>
    </r>
  </si>
  <si>
    <t xml:space="preserve">11.4. Кинотеатрлар </t>
  </si>
  <si>
    <r>
      <t>11.5.</t>
    </r>
    <r>
      <rPr>
        <sz val="12"/>
        <color theme="1"/>
        <rFont val="Times New Roman"/>
        <family val="1"/>
        <charset val="204"/>
      </rPr>
      <t xml:space="preserve"> </t>
    </r>
    <r>
      <rPr>
        <b/>
        <sz val="12"/>
        <rFont val="Times New Roman"/>
        <family val="1"/>
        <charset val="204"/>
      </rPr>
      <t>Концерттик уюмдар</t>
    </r>
    <r>
      <rPr>
        <sz val="12"/>
        <color theme="1"/>
        <rFont val="Times New Roman"/>
        <family val="1"/>
        <charset val="204"/>
      </rPr>
      <t xml:space="preserve"> </t>
    </r>
  </si>
  <si>
    <t>11.6. Мамлекеттик жаратылыш коруктар жана жаратылыш парктары</t>
  </si>
  <si>
    <r>
      <t xml:space="preserve">Число                                                       театров - </t>
    </r>
    <r>
      <rPr>
        <i/>
        <sz val="10"/>
        <rFont val="Times New Roman"/>
        <family val="1"/>
        <charset val="204"/>
      </rPr>
      <t>всего</t>
    </r>
  </si>
  <si>
    <r>
      <t xml:space="preserve">  Театрлардын саны - </t>
    </r>
    <r>
      <rPr>
        <sz val="10"/>
        <rFont val="Times New Roman"/>
        <family val="1"/>
        <charset val="204"/>
      </rPr>
      <t>бардыгы</t>
    </r>
  </si>
  <si>
    <t>Деятельность специализированных средств размещения в 2025г.</t>
  </si>
  <si>
    <t>5.7. 2025-ж. жайгаштыруунун адистештирилген каражаттарынын ишмердиги</t>
  </si>
  <si>
    <t xml:space="preserve">5.7.1. 2025-ж. аймактар боюнча жайгаштыруунун адистештирилген </t>
  </si>
  <si>
    <t xml:space="preserve">          по территории в 2025г.</t>
  </si>
  <si>
    <t xml:space="preserve">5.9. Жашаган өлкөлөрү боюнча, 2025-ж. туризм ишканалары, уюмдары жана  
    </t>
  </si>
  <si>
    <t xml:space="preserve">       и организаций туризма, учреждений отдыха,  по странам в 2025г.</t>
  </si>
  <si>
    <t xml:space="preserve">5.9.1. 2025-ж. жашаган өлкөлөрү жана аймактар боюнча туризм ишканалары, </t>
  </si>
  <si>
    <t>2025/</t>
  </si>
  <si>
    <r>
      <t xml:space="preserve">    1</t>
    </r>
    <r>
      <rPr>
        <sz val="9"/>
        <rFont val="Times New Roman"/>
        <family val="1"/>
        <charset val="204"/>
      </rPr>
      <t>Турушуна жараша 2021, 2022, 2023, 2024 жана 2025-жж .</t>
    </r>
  </si>
  <si>
    <r>
      <t xml:space="preserve">  </t>
    </r>
    <r>
      <rPr>
        <i/>
        <vertAlign val="superscript"/>
        <sz val="9"/>
        <rFont val="Times New Roman"/>
        <family val="1"/>
        <charset val="204"/>
      </rPr>
      <t>1</t>
    </r>
    <r>
      <rPr>
        <i/>
        <sz val="9"/>
        <rFont val="Times New Roman"/>
        <family val="1"/>
        <charset val="204"/>
      </rPr>
      <t>Соответственно, в 2021, 2022, 2023,2024 и 2025-гг.</t>
    </r>
  </si>
  <si>
    <t>2.6. 2025-ж. кесиптик-техникалык окуу жайлары тарабынан кесиби боюнча</t>
  </si>
  <si>
    <t xml:space="preserve">        по специальностям в 2025г.</t>
  </si>
  <si>
    <t>повар-официант</t>
  </si>
  <si>
    <t xml:space="preserve">2.7. Кыргыз Республикасынын кесиптик жогорку билим берүү уюмдарында  </t>
  </si>
  <si>
    <t>(окуу жылынын башталышына карата, адам)</t>
  </si>
  <si>
    <t xml:space="preserve">Численность студентов из стран СНГ и иностранных студентов,                                            </t>
  </si>
  <si>
    <t xml:space="preserve">обучавшихся в высших профессиональных организациях Кыргызской Республики </t>
  </si>
  <si>
    <t xml:space="preserve">2.8. Кыргыз Республикасынын кесиптик орто билим  берүү </t>
  </si>
  <si>
    <t xml:space="preserve">11.7. 2025-ж. мамлекеттик жаратылыш коруктарынын </t>
  </si>
  <si>
    <r>
      <t xml:space="preserve">           и природных парков  в 2025г.</t>
    </r>
    <r>
      <rPr>
        <b/>
        <i/>
        <vertAlign val="superscript"/>
        <sz val="12"/>
        <rFont val="Times New Roman"/>
        <family val="1"/>
        <charset val="204"/>
      </rPr>
      <t>1</t>
    </r>
  </si>
  <si>
    <r>
      <t xml:space="preserve">11.8. 2025-ж. мамлекеттик жаратылыш коруктарынын  
         жана жаратылыш парктарынын аймактар боюнча аянты </t>
    </r>
    <r>
      <rPr>
        <b/>
        <vertAlign val="superscript"/>
        <sz val="12"/>
        <rFont val="Times New Roman"/>
        <family val="1"/>
        <charset val="204"/>
      </rPr>
      <t>1</t>
    </r>
  </si>
  <si>
    <r>
      <t xml:space="preserve">     и природных парков  по территории в 2025г. </t>
    </r>
    <r>
      <rPr>
        <b/>
        <i/>
        <vertAlign val="superscript"/>
        <sz val="12"/>
        <rFont val="Times New Roman"/>
        <family val="1"/>
        <charset val="204"/>
      </rPr>
      <t>1</t>
    </r>
  </si>
  <si>
    <r>
      <t>2021-2025-жж. негизги социалдык-экономикалык көрсөткүчтөрү</t>
    </r>
    <r>
      <rPr>
        <b/>
        <vertAlign val="superscript"/>
        <sz val="11"/>
        <color theme="1"/>
        <rFont val="Times New Roman"/>
        <family val="1"/>
        <charset val="204"/>
      </rPr>
      <t>1</t>
    </r>
  </si>
  <si>
    <r>
      <t>Основные социально-экономические показатели</t>
    </r>
    <r>
      <rPr>
        <b/>
        <i/>
        <vertAlign val="superscript"/>
        <sz val="11"/>
        <color theme="1"/>
        <rFont val="Times New Roman"/>
        <family val="1"/>
        <charset val="204"/>
      </rPr>
      <t>1</t>
    </r>
    <r>
      <rPr>
        <b/>
        <i/>
        <sz val="12.5"/>
        <color theme="1"/>
        <rFont val="Times New Roman"/>
        <family val="1"/>
        <charset val="204"/>
      </rPr>
      <t xml:space="preserve"> за 2021-2025 гг.</t>
    </r>
  </si>
  <si>
    <t>2025</t>
  </si>
  <si>
    <t>Кувейт</t>
  </si>
  <si>
    <t xml:space="preserve">5.10. Келүү мөөнөтүнүн узактыгы боюнча, 2025-ж. туризм ишканалары, уюмдары 
      </t>
  </si>
  <si>
    <t xml:space="preserve"> учреждений отдыха по продолжительности пребывания в 2025г. </t>
  </si>
  <si>
    <t xml:space="preserve">5.10.1. Келүү мөөнөтүнүн узактыгы жана аймактар боюнча, 2025-ж. туризм ишканалары,
</t>
  </si>
  <si>
    <t xml:space="preserve">         и территории в 2025г.</t>
  </si>
  <si>
    <r>
      <t>1</t>
    </r>
    <r>
      <rPr>
        <sz val="9"/>
        <color theme="1"/>
        <rFont val="Times New Roman"/>
        <family val="1"/>
        <charset val="204"/>
      </rPr>
      <t xml:space="preserve">Кыргыз Республикасынын Мамлекеттик чек ара кызматынын маалыматтары боюнча. </t>
    </r>
  </si>
  <si>
    <r>
      <t xml:space="preserve">  </t>
    </r>
    <r>
      <rPr>
        <i/>
        <vertAlign val="superscript"/>
        <sz val="9"/>
        <color theme="1"/>
        <rFont val="Times New Roman"/>
        <family val="1"/>
        <charset val="204"/>
      </rPr>
      <t>1</t>
    </r>
    <r>
      <rPr>
        <i/>
        <sz val="9"/>
        <color theme="1"/>
        <rFont val="Times New Roman"/>
        <family val="1"/>
        <charset val="204"/>
      </rPr>
      <t xml:space="preserve">По данным  Государственной пограничной службы Кыргызской Республики.  </t>
    </r>
  </si>
  <si>
    <t xml:space="preserve">2.3.  2025-ж. менчиктин түрлөрү боюнча туризм чөйрөсүнүн ишканаларынын </t>
  </si>
  <si>
    <r>
      <t xml:space="preserve">       сферы туризма по формам собственности в 2025г</t>
    </r>
    <r>
      <rPr>
        <b/>
        <i/>
        <vertAlign val="superscript"/>
        <sz val="12"/>
        <rFont val="Times New Roman"/>
        <family val="1"/>
        <charset val="204"/>
      </rPr>
      <t>1</t>
    </r>
    <r>
      <rPr>
        <b/>
        <i/>
        <sz val="12"/>
        <rFont val="Times New Roman"/>
        <family val="1"/>
        <charset val="204"/>
      </rPr>
      <t>.</t>
    </r>
  </si>
  <si>
    <t xml:space="preserve"> -</t>
  </si>
  <si>
    <t xml:space="preserve">Предприятия отдыха и туризма
</t>
  </si>
  <si>
    <t>2025-ж. Кыргыз Республикасынын туризм чөйрөсүнүн ишмердүүлүгү</t>
  </si>
  <si>
    <t>Деятельность в сфере туризма Кыргызской Республики в 2025г.</t>
  </si>
  <si>
    <t>2021-2025-жж. негизги социалдык-экономикалык көрсөткүчтөрү</t>
  </si>
  <si>
    <t>5.2. 2025-ж. иштеген мезгили боюнча туризм ишканалары, уюмдары жана эс алуу мекемелери</t>
  </si>
  <si>
    <t>Предприятия, организации туризма и учреждения отдыха по периоду функционирования в 2025г.</t>
  </si>
  <si>
    <t>5.2.1. 2025-ж. иштеген мезгили жана аймактар боюнча боюнча туризм ишканалары, уюмдары  жана эс алуу мекемелери</t>
  </si>
  <si>
    <t>Предприятия, организации туризма и учреждения отдыха по периоду функционирования и по территории в 2025г.</t>
  </si>
  <si>
    <t>5.3. 2025-ж. менчиктин түрлөрү боюнча туризм ишканалары, уюмдары жана эс алуу мекемелери</t>
  </si>
  <si>
    <t>Предприятия и организации туризма, учреждения отдыха по формам собственности в 2025г.</t>
  </si>
  <si>
    <t>5.3.1. 2025-ж. менчиктин түрлөрү жана аймактар боюнча туризм ишканалары, уюмдары жана эс алуу мекемелери</t>
  </si>
  <si>
    <t>Предприятия и организации туризма, учреждения отдыха по формам собственности и территории в 2025г.</t>
  </si>
  <si>
    <t>5.7.1. 2025-ж. аймактар боюнча жайгаштыруунун адистештирилген каражаттарынын ишмердиги</t>
  </si>
  <si>
    <t>Деятельность специализированных средств размещения по территории в 2025г.</t>
  </si>
  <si>
    <t>5.9. Жашаган өлкөлөрү боюнча, 2025-ж. туризм ишканалары, уюмдары жана эс алуу мекемелери тарабынан тейленген келүүчүлөрдүн (туристтердин) саны</t>
  </si>
  <si>
    <t>5.9.1. 2025-ж. жашаган өлкөлөрү жана аймактар боюнча туризм ишканалары, уюмдары жана мекемелери тарабынан тейленген  келүүчүлөрдүн (туристтердин) саны</t>
  </si>
  <si>
    <t xml:space="preserve">5.10.1. Келүү мөөнөтүнүн узактыгы жана аймактар боюнча, 2025-ж. туризм ишканалары, уюмдары жана эс алуу мекемелери тарабынан тейленген келүүчүлөрдүн (туристтердин) саны </t>
  </si>
  <si>
    <t>11.7. 2025-ж. мамлекеттик жаратылыш коруктарынын жана жаратылыш парктарынын аянттары</t>
  </si>
  <si>
    <t>Площадь государственных природных заповедников и природных парков  в 2025г.</t>
  </si>
  <si>
    <t>11.8. 2025-ж. мамлекеттик жаратылыш коруктарынын  жана жаратылыш парктарынын аймактар боюнча аянты</t>
  </si>
  <si>
    <t>График публикаций, издаваемых Национальным статистическим комитетом Кыргызской Республики в 2027г.</t>
  </si>
  <si>
    <r>
      <t xml:space="preserve">1 </t>
    </r>
    <r>
      <rPr>
        <sz val="9"/>
        <color theme="1"/>
        <rFont val="Times New Roman"/>
        <family val="1"/>
        <charset val="204"/>
      </rPr>
      <t>Нарк түрүндөгү маалыматтар иш жүзундөгү баалар менен берилди.</t>
    </r>
  </si>
  <si>
    <t xml:space="preserve">5.2. 2025-ж. иштеген мезгили боюнча туризм ишканалары, </t>
  </si>
  <si>
    <t xml:space="preserve">     по периоду функционирования в 2025г.  </t>
  </si>
  <si>
    <t xml:space="preserve">5.3. 2025-ж. менчиктин түрлөрү боюнча туризм ишканалары, уюмдары
         жана эс алуу мекемелери
       </t>
  </si>
  <si>
    <t xml:space="preserve">        Предприятия и организации туризма, учреждения отдыха по формам   
         собственности в 2025г. 
    </t>
  </si>
  <si>
    <t xml:space="preserve">5.3.1. 2025-ж. менчиктин түрлөрү жана аймактар боюнча туризм ишканалары,  уюмдары жана мекемелери   
</t>
  </si>
  <si>
    <t>Дюшембаева Э.К.</t>
  </si>
  <si>
    <t>Текеева Л.А.</t>
  </si>
  <si>
    <t>Джайлобаева Г.Ж.  Рахманова Ж.Ж.</t>
  </si>
  <si>
    <t>Калымбетова Ы.И.</t>
  </si>
  <si>
    <t>Маманова А.Т.</t>
  </si>
  <si>
    <t>Нурбаева А.Т.</t>
  </si>
  <si>
    <t>Абдукадирова М.А.</t>
  </si>
  <si>
    <t>Мырзакматова Э.Т.</t>
  </si>
  <si>
    <t>Рахманова Ж.Ж.</t>
  </si>
  <si>
    <t>Супатаева Б.Т.</t>
  </si>
  <si>
    <t>Супатаева Б.Т. Кубанычбек к.Ж.</t>
  </si>
  <si>
    <t>2.3. 2025-ж. менчиктин түрлөрү боюнча туризм чөйрөсүнүн ишканаларынын жана уюмдарынын кызматкерлеринин орточо тизмелик саны</t>
  </si>
  <si>
    <t>2.6. 2025-ж. кесиптик-техникалык окуу жайлары тарабынан кесиби боюнча адистерди даярдоо</t>
  </si>
  <si>
    <t>Кафе и рестораны</t>
  </si>
  <si>
    <t>Кафе жана  ресторандар</t>
  </si>
  <si>
    <t>Кафе жана ресторандар</t>
  </si>
  <si>
    <r>
      <t>2.2. Туризм чөйрөсүнүн ишканаларынын жана уюмдарынын кызматкерлеринин
       орточо тизмелик саны</t>
    </r>
    <r>
      <rPr>
        <b/>
        <vertAlign val="superscript"/>
        <sz val="12"/>
        <rFont val="Times New Roman"/>
        <family val="1"/>
        <charset val="204"/>
      </rPr>
      <t xml:space="preserve"> 2</t>
    </r>
    <r>
      <rPr>
        <sz val="12"/>
        <rFont val="Times New Roman"/>
        <family val="1"/>
        <charset val="204"/>
      </rPr>
      <t xml:space="preserve"> </t>
    </r>
  </si>
  <si>
    <r>
      <rPr>
        <b/>
        <vertAlign val="superscript"/>
        <sz val="9"/>
        <rFont val="Times New Roman"/>
        <family val="1"/>
        <charset val="204"/>
      </rPr>
      <t>1</t>
    </r>
    <r>
      <rPr>
        <sz val="9"/>
        <rFont val="Times New Roman"/>
        <family val="1"/>
        <charset val="204"/>
      </rPr>
      <t>Включая юридические лица, для которых туризм не является основным видом деятельности.</t>
    </r>
  </si>
  <si>
    <t xml:space="preserve">      окуган КМШ өлкөлөрүнөн келген студенттердин жана чет өлкөлүк   </t>
  </si>
  <si>
    <t xml:space="preserve">      студенттердин саны</t>
  </si>
  <si>
    <t xml:space="preserve">     в страны СНГ</t>
  </si>
  <si>
    <t xml:space="preserve">    КМШ өлкөлөрүнө</t>
  </si>
  <si>
    <t xml:space="preserve">     КМШ өлкөлөрүнө</t>
  </si>
  <si>
    <t xml:space="preserve">      в страны СНГ</t>
  </si>
  <si>
    <t xml:space="preserve"> Доходы - всего</t>
  </si>
  <si>
    <t>мейманканаларда                   жана
 жайгаштыруунун ушул
 сыяктуу каражаттарында</t>
  </si>
  <si>
    <t>в гостиницах
 и аналогичных средствах
 размещения</t>
  </si>
  <si>
    <t>санатордук-             курорттук
 мекемелеринде                    жана башка
 жайгаштыруунун
 адистештирилген
 каражаттарында</t>
  </si>
  <si>
    <t>в санаторно-
курортных учреждениях
 и других
 специализированных
 средствах размещения</t>
  </si>
  <si>
    <t>санатордук-               курорттук
 мекемелеринде жана
 башка жайгаштыруунун
  адистештирилген
 каражаттарында</t>
  </si>
  <si>
    <r>
      <t xml:space="preserve">Адам - </t>
    </r>
    <r>
      <rPr>
        <b/>
        <i/>
        <sz val="10"/>
        <color theme="1"/>
        <rFont val="Times New Roman"/>
        <family val="1"/>
        <charset val="204"/>
      </rPr>
      <t>Человек</t>
    </r>
  </si>
  <si>
    <t xml:space="preserve">             (2025-ж. 1-январына карата, бирдик)</t>
  </si>
  <si>
    <t xml:space="preserve">           (на 1 января 2025г., единиц)</t>
  </si>
  <si>
    <t xml:space="preserve">               (2025-ж. 1-январына карата)</t>
  </si>
  <si>
    <t xml:space="preserve">              (на 1 января 2025г.)</t>
  </si>
  <si>
    <t>Кафе                                  и рестораны</t>
  </si>
  <si>
    <t>Кафе                                   и рестораны</t>
  </si>
  <si>
    <t>Кафе                                и рестораны</t>
  </si>
  <si>
    <t>Кафе                            и рестораны</t>
  </si>
  <si>
    <t>Туристтик
 агентттиктер жана
  туроператорлор</t>
  </si>
  <si>
    <t>Кафе                                     и рестораны</t>
  </si>
  <si>
    <t>Санатордук -                                                                                                                             курорттук                                              мекемелер</t>
  </si>
  <si>
    <t>Санатордук-                                             курорттук                                                мекемелер</t>
  </si>
  <si>
    <t>Число посетителей (туристов), воспользовавшихся услугами  предприятий и организаций туризма, учреждений отдыха, по территории</t>
  </si>
  <si>
    <t xml:space="preserve"> Число посетителей (туристов),  воспользовавшихся услугами  предприятий  и организаций  туризма, учреждений  отдыха</t>
  </si>
  <si>
    <t>Число посетителей (туристов), воспользовавшихся услугами предприятий  и организаций туризма, учреждений отдыха, по странам в 2025г.</t>
  </si>
  <si>
    <t>Число посетителей (туристов), воспользовавшихся услугами предприятий  и организаций туризма, учреждений отдыха  по странам проживания и территории в 2025г.</t>
  </si>
  <si>
    <t>Площадь государственных природных заповедников и природных парков   по территории в 2025г.</t>
  </si>
  <si>
    <t xml:space="preserve"> Число посетителей (туристов) предприятий, организаций туризма и учреждений отдыха по продолжительности пребывания  и территории в 2025г.</t>
  </si>
  <si>
    <r>
      <t>Среднегодовая  численность занятых        в экономике</t>
    </r>
    <r>
      <rPr>
        <i/>
        <vertAlign val="superscript"/>
        <sz val="10"/>
        <color theme="1"/>
        <rFont val="Times New Roman"/>
        <family val="1"/>
        <charset val="204"/>
      </rPr>
      <t>,2</t>
    </r>
    <r>
      <rPr>
        <i/>
        <sz val="10"/>
        <color theme="1"/>
        <rFont val="Times New Roman"/>
        <family val="1"/>
        <charset val="204"/>
      </rPr>
      <t xml:space="preserve"> 
тыс. человек </t>
    </r>
  </si>
  <si>
    <r>
      <t>Экономикада иштегендердин орточо жылдык саны,</t>
    </r>
    <r>
      <rPr>
        <vertAlign val="superscript"/>
        <sz val="10"/>
        <rFont val="Times New Roman"/>
        <family val="1"/>
        <charset val="204"/>
      </rPr>
      <t>2</t>
    </r>
    <r>
      <rPr>
        <sz val="10"/>
        <rFont val="Times New Roman"/>
        <family val="1"/>
        <charset val="204"/>
      </rPr>
      <t xml:space="preserve">
миң адам</t>
    </r>
  </si>
  <si>
    <t>Внешнеторговый оборот,
млн. долларов США</t>
  </si>
  <si>
    <r>
      <t xml:space="preserve">2 </t>
    </r>
    <r>
      <rPr>
        <sz val="9"/>
        <rFont val="Times New Roman"/>
        <family val="1"/>
        <charset val="204"/>
      </rPr>
      <t xml:space="preserve">Үй чарбалардын бюджеттерине жана жумушчу  күчүнө интеграциялык тандалма изилдөө жүргүзүүнүн маалыматтары боюнча.       </t>
    </r>
  </si>
  <si>
    <r>
      <t>2</t>
    </r>
    <r>
      <rPr>
        <i/>
        <sz val="9"/>
        <color theme="1"/>
        <rFont val="Times New Roman"/>
        <family val="1"/>
        <charset val="204"/>
      </rPr>
      <t xml:space="preserve"> По данным интегрированного                                                     выборочного обследования                                                                              бюджетов домашних хозяйств                                                                                       и рабочей силы.</t>
    </r>
  </si>
  <si>
    <r>
      <t>Туристтик кызмат
көрсөтүүнүүн экспорту,</t>
    </r>
    <r>
      <rPr>
        <vertAlign val="superscript"/>
        <sz val="10"/>
        <color theme="1"/>
        <rFont val="Times New Roman"/>
        <family val="1"/>
        <charset val="204"/>
      </rPr>
      <t>2</t>
    </r>
    <r>
      <rPr>
        <sz val="10"/>
        <color theme="1"/>
        <rFont val="Times New Roman"/>
        <family val="1"/>
        <charset val="204"/>
      </rPr>
      <t xml:space="preserve">
 АКШнын млн. доллары    </t>
    </r>
  </si>
  <si>
    <r>
      <t>Туристтик  кызмат
 көрсөтүүнүн импорту,</t>
    </r>
    <r>
      <rPr>
        <vertAlign val="superscript"/>
        <sz val="10"/>
        <color theme="1"/>
        <rFont val="Times New Roman"/>
        <family val="1"/>
        <charset val="204"/>
      </rPr>
      <t xml:space="preserve">2
</t>
    </r>
    <r>
      <rPr>
        <sz val="10"/>
        <color theme="1"/>
        <rFont val="Times New Roman"/>
        <family val="1"/>
        <charset val="204"/>
      </rPr>
      <t xml:space="preserve"> АКШнын млн. доллары  </t>
    </r>
  </si>
  <si>
    <r>
      <t>Импорт
 туристских услуг,</t>
    </r>
    <r>
      <rPr>
        <i/>
        <vertAlign val="superscript"/>
        <sz val="10"/>
        <color theme="1"/>
        <rFont val="Times New Roman"/>
        <family val="1"/>
        <charset val="204"/>
      </rPr>
      <t>2</t>
    </r>
    <r>
      <rPr>
        <i/>
        <sz val="10"/>
        <color theme="1"/>
        <rFont val="Times New Roman"/>
        <family val="1"/>
        <charset val="204"/>
      </rPr>
      <t xml:space="preserve">                                          
 млн. долларов США </t>
    </r>
  </si>
  <si>
    <r>
      <t>в неорганизованном  секторе</t>
    </r>
    <r>
      <rPr>
        <i/>
        <vertAlign val="superscript"/>
        <sz val="10"/>
        <color theme="1"/>
        <rFont val="Times New Roman"/>
        <family val="1"/>
        <charset val="204"/>
      </rPr>
      <t>3</t>
    </r>
  </si>
  <si>
    <r>
      <t>Туризм
 чөйрөсүнүн
 кызматкерлеринин
 орточо тизмелик
 саны,</t>
    </r>
    <r>
      <rPr>
        <vertAlign val="superscript"/>
        <sz val="10"/>
        <rFont val="Times New Roman"/>
        <family val="1"/>
        <charset val="204"/>
      </rPr>
      <t xml:space="preserve">4 </t>
    </r>
    <r>
      <rPr>
        <sz val="10"/>
        <rFont val="Times New Roman"/>
        <family val="1"/>
        <charset val="204"/>
      </rPr>
      <t>адам</t>
    </r>
  </si>
  <si>
    <r>
      <t>Среднесписочная
 численность
 работников
 сферы туризма,</t>
    </r>
    <r>
      <rPr>
        <i/>
        <vertAlign val="superscript"/>
        <sz val="10"/>
        <color theme="1"/>
        <rFont val="Times New Roman"/>
        <family val="1"/>
        <charset val="204"/>
      </rPr>
      <t>4</t>
    </r>
    <r>
      <rPr>
        <i/>
        <sz val="10"/>
        <color theme="1"/>
        <rFont val="Times New Roman"/>
        <family val="1"/>
        <charset val="204"/>
      </rPr>
      <t xml:space="preserve"> 
 человек </t>
    </r>
  </si>
  <si>
    <r>
      <rPr>
        <vertAlign val="superscript"/>
        <sz val="9"/>
        <color theme="1"/>
        <rFont val="Times New Roman"/>
        <family val="1"/>
        <charset val="204"/>
      </rPr>
      <t>2</t>
    </r>
    <r>
      <rPr>
        <sz val="9"/>
        <color theme="1"/>
        <rFont val="Times New Roman"/>
        <family val="1"/>
        <charset val="204"/>
      </rPr>
      <t xml:space="preserve">Маалыматтар баалоо боюнча берилди. </t>
    </r>
  </si>
  <si>
    <r>
      <rPr>
        <i/>
        <vertAlign val="superscript"/>
        <sz val="9"/>
        <color theme="1"/>
        <rFont val="Times New Roman"/>
        <family val="1"/>
        <charset val="204"/>
      </rPr>
      <t>2</t>
    </r>
    <r>
      <rPr>
        <i/>
        <sz val="9"/>
        <color theme="1"/>
        <rFont val="Times New Roman"/>
        <family val="1"/>
        <charset val="204"/>
      </rPr>
      <t>Данные оценочные.</t>
    </r>
  </si>
  <si>
    <r>
      <t>3</t>
    </r>
    <r>
      <rPr>
        <sz val="9"/>
        <color theme="1"/>
        <rFont val="Times New Roman"/>
        <family val="1"/>
        <charset val="204"/>
      </rPr>
      <t xml:space="preserve"> Ысык-Көл облусунун эс алуу аймактарындагы жеке менчик конок үйлөрүнө жана үй чарбаларына жүргүзүлгөн тандалма изилдөөлөрдүн маалыматтары боюнча.</t>
    </r>
  </si>
  <si>
    <r>
      <t>4</t>
    </r>
    <r>
      <rPr>
        <sz val="9"/>
        <rFont val="Times New Roman"/>
        <family val="1"/>
        <charset val="204"/>
      </rPr>
      <t xml:space="preserve">Туризм ишмердиктин негизги түрү болуп эсептелбеген юридикалык жактарды кошкондо. </t>
    </r>
  </si>
  <si>
    <r>
      <t>4</t>
    </r>
    <r>
      <rPr>
        <i/>
        <sz val="9"/>
        <color theme="1"/>
        <rFont val="Times New Roman"/>
        <family val="1"/>
        <charset val="204"/>
      </rPr>
      <t>Включая юридические лица, для которых                                                                         туризм не является основным видом                                                                              деятельности.</t>
    </r>
  </si>
  <si>
    <r>
      <t>1</t>
    </r>
    <r>
      <rPr>
        <i/>
        <sz val="9"/>
        <color theme="1"/>
        <rFont val="Times New Roman"/>
        <family val="1"/>
        <charset val="204"/>
      </rPr>
      <t>Данные в стоимостном выражении  приведены в фактически   действовавших ценах.</t>
    </r>
  </si>
  <si>
    <r>
      <t>3</t>
    </r>
    <r>
      <rPr>
        <i/>
        <sz val="9"/>
        <color theme="1"/>
        <rFont val="Times New Roman"/>
        <family val="1"/>
        <charset val="204"/>
      </rPr>
      <t xml:space="preserve">По данным выборочного обследования  частных гостевых домов  и домашних хозяйств рекреационных зоны Иссык-Кульской области.
</t>
    </r>
  </si>
  <si>
    <t>Зарегистрированные хозяйствующие субъекты (юридические и физические лица),</t>
  </si>
  <si>
    <t xml:space="preserve">5.6. Аймактар боюнча жайгаштыруунун адистештирилген каражаттарында </t>
  </si>
  <si>
    <r>
      <t xml:space="preserve">         жана туризмдин ишканаларында</t>
    </r>
    <r>
      <rPr>
        <b/>
        <vertAlign val="superscript"/>
        <sz val="12"/>
        <color theme="1"/>
        <rFont val="Times New Roman"/>
        <family val="1"/>
        <charset val="204"/>
      </rPr>
      <t>1</t>
    </r>
    <r>
      <rPr>
        <b/>
        <sz val="12"/>
        <color theme="1"/>
        <rFont val="Times New Roman"/>
        <family val="1"/>
        <charset val="204"/>
      </rPr>
      <t xml:space="preserve"> койкалардын  саны</t>
    </r>
  </si>
  <si>
    <r>
      <t xml:space="preserve">           и на предприятиях туризма</t>
    </r>
    <r>
      <rPr>
        <b/>
        <i/>
        <vertAlign val="superscript"/>
        <sz val="12"/>
        <color theme="1"/>
        <rFont val="Times New Roman"/>
        <family val="1"/>
        <charset val="204"/>
      </rPr>
      <t>1</t>
    </r>
    <r>
      <rPr>
        <b/>
        <i/>
        <sz val="12"/>
        <color theme="1"/>
        <rFont val="Times New Roman"/>
        <family val="1"/>
        <charset val="204"/>
      </rPr>
      <t xml:space="preserve"> по территории  </t>
    </r>
  </si>
  <si>
    <t>Число коек  в специализированных средствах  размещения</t>
  </si>
  <si>
    <t>Гостиницы                                  и аналогичные средства размещения</t>
  </si>
  <si>
    <t>Гостиницы                                      и аналогичные средства размещения</t>
  </si>
  <si>
    <t xml:space="preserve">         и территории в 2025г. </t>
  </si>
  <si>
    <r>
      <rPr>
        <vertAlign val="superscript"/>
        <sz val="9"/>
        <color theme="1"/>
        <rFont val="Times New Roman"/>
        <family val="1"/>
        <charset val="204"/>
      </rPr>
      <t>1</t>
    </r>
    <r>
      <rPr>
        <sz val="9"/>
        <color theme="1"/>
        <rFont val="Times New Roman"/>
        <family val="1"/>
        <charset val="204"/>
      </rPr>
      <t xml:space="preserve"> 2024-жылдан тартып маалыматтар  административдик-аймактык реформанын натыйжасында    келип чыккан өзгөртүүлөрдү эске алуу менен берилген. 
</t>
    </r>
    <r>
      <rPr>
        <i/>
        <vertAlign val="superscript"/>
        <sz val="9"/>
        <color theme="1"/>
        <rFont val="Times New Roman"/>
        <family val="1"/>
        <charset val="204"/>
      </rPr>
      <t>1</t>
    </r>
    <r>
      <rPr>
        <i/>
        <sz val="9"/>
        <color theme="1"/>
        <rFont val="Times New Roman"/>
        <family val="1"/>
        <charset val="204"/>
      </rPr>
      <t xml:space="preserve"> С 2024 года данные представлены с учетом изменений по итогам административно-территориальной реформы.</t>
    </r>
  </si>
  <si>
    <r>
      <rPr>
        <vertAlign val="superscript"/>
        <sz val="9"/>
        <color theme="1"/>
        <rFont val="Times New Roman"/>
        <family val="1"/>
        <charset val="204"/>
      </rPr>
      <t>1</t>
    </r>
    <r>
      <rPr>
        <sz val="9"/>
        <color theme="1"/>
        <rFont val="Times New Roman"/>
        <family val="1"/>
        <charset val="204"/>
      </rPr>
      <t xml:space="preserve"> 2024-жылдан тартып  маалыматтар административдик-аймактык реформанын натыйжасында келип чыккан өзгөртүүлөрдү эске алуу менен берилген. 
</t>
    </r>
    <r>
      <rPr>
        <vertAlign val="superscript"/>
        <sz val="9"/>
        <color theme="1"/>
        <rFont val="Times New Roman"/>
        <family val="1"/>
        <charset val="204"/>
      </rPr>
      <t>1</t>
    </r>
    <r>
      <rPr>
        <sz val="9"/>
        <color theme="1"/>
        <rFont val="Times New Roman"/>
        <family val="1"/>
        <charset val="204"/>
      </rPr>
      <t xml:space="preserve"> С</t>
    </r>
    <r>
      <rPr>
        <i/>
        <sz val="9"/>
        <color theme="1"/>
        <rFont val="Times New Roman"/>
        <family val="1"/>
        <charset val="204"/>
      </rPr>
      <t xml:space="preserve"> 2024 года данные  представлены с учетом изменений по итогам административно-территориальной реформы.</t>
    </r>
  </si>
  <si>
    <t xml:space="preserve">         (бирдик)</t>
  </si>
  <si>
    <t xml:space="preserve">         (единиц)</t>
  </si>
  <si>
    <t xml:space="preserve">         (адам)</t>
  </si>
  <si>
    <t xml:space="preserve">          (человек)</t>
  </si>
  <si>
    <t xml:space="preserve">5.2.1.  2025-ж. иштеген мезгилиндеги аймактар боюнча туризм ишканалары, </t>
  </si>
  <si>
    <t xml:space="preserve">           Предприятия, организации туризма и учреждения отдыха по территории</t>
  </si>
  <si>
    <t xml:space="preserve">           в период функционирования в 2025г.    </t>
  </si>
  <si>
    <t>5.4. Мейманканалардын жана жайгаштыруунун ушул сыяктуу</t>
  </si>
  <si>
    <t>Санатордук -     курорттук мекемелер                        жана башка жайгаштыруунун адистештирилген каражаттары</t>
  </si>
  <si>
    <t>Бир айдын ичиндеги эң көп жайгаштыруу орундарынын саны/</t>
  </si>
  <si>
    <t xml:space="preserve">Дарылангандардын  жана эс алгандардын саны, адам                           </t>
  </si>
  <si>
    <t xml:space="preserve">       ишмердиктердин жана мейманканалардын кызмат көрсөтүүлөрү</t>
  </si>
  <si>
    <t xml:space="preserve">Мейманканалар жана кыска мөөнөткө жашай турган башка жайлардын кызмат көрсөтүүлөрү, млн. сом </t>
  </si>
  <si>
    <t>Фотографтын кызмат көрсөтүүлөрү</t>
  </si>
  <si>
    <t>8.1. Товарлардын жана кызмат көрсөтүүлөрдүн айрым түрлөрүнүн керектөө</t>
  </si>
  <si>
    <r>
      <t>10.1. Өлкөлөр боюнча  туризм чөйрөсүнө  чет өлкөлүк түз  инвестициялардын түшүшү</t>
    </r>
    <r>
      <rPr>
        <i/>
        <sz val="12"/>
        <color theme="1"/>
        <rFont val="Times New Roman"/>
        <family val="1"/>
        <charset val="204"/>
      </rPr>
      <t xml:space="preserve"> </t>
    </r>
  </si>
  <si>
    <t xml:space="preserve">        кабыл алып жаткан үй чарбаларга тандалма изилдөөнүн жыйынтыктары </t>
  </si>
  <si>
    <t xml:space="preserve">            (жыл сайын изилдөөнүн маалыматтары боюнча)</t>
  </si>
  <si>
    <r>
      <t>1</t>
    </r>
    <r>
      <rPr>
        <i/>
        <sz val="9"/>
        <rFont val="Times New Roman"/>
        <family val="1"/>
        <charset val="204"/>
      </rPr>
      <t>Здесь и далее в разделе – по отчитавшимся предприятиям, организациям туризма и учреждениям отдыха.</t>
    </r>
  </si>
  <si>
    <t>в санаторно-
курортных учреждениях  и других специализированных средствах  размещения</t>
  </si>
  <si>
    <t>в гостиницах и аналогичных
 средствах размещения,          тыс. человек</t>
  </si>
  <si>
    <t>Пансионаты   с лечением</t>
  </si>
  <si>
    <t>отраслевые и прочие</t>
  </si>
  <si>
    <t xml:space="preserve">Число экспонатов,тыс. </t>
  </si>
  <si>
    <t>искусствоведческие и литературные</t>
  </si>
  <si>
    <t xml:space="preserve">всего,тыс. </t>
  </si>
  <si>
    <t xml:space="preserve">бардыгы, миң </t>
  </si>
  <si>
    <t>искусство таануу жана адабият</t>
  </si>
  <si>
    <t>Число мест  в зрительных залах - всего</t>
  </si>
  <si>
    <r>
      <rPr>
        <vertAlign val="superscript"/>
        <sz val="9"/>
        <color theme="1"/>
        <rFont val="Times New Roman"/>
        <family val="1"/>
        <charset val="204"/>
      </rPr>
      <t xml:space="preserve">1 </t>
    </r>
    <r>
      <rPr>
        <sz val="9"/>
        <color theme="1"/>
        <rFont val="Times New Roman"/>
        <family val="1"/>
        <charset val="204"/>
      </rPr>
      <t xml:space="preserve">Үй чарбанын бюджетине жана жумушчу  күчүнө интеграцияланган тандалма изилдөө жүргүзүүнүн маалыматтары  боюнча.                                </t>
    </r>
  </si>
  <si>
    <t xml:space="preserve">Естественный прирост населения,     тыс. человек </t>
  </si>
  <si>
    <r>
      <t xml:space="preserve">Численность 
безработных, зарегистрированных  в государственных службах занятости </t>
    </r>
    <r>
      <rPr>
        <i/>
        <vertAlign val="superscript"/>
        <sz val="10"/>
        <color theme="1"/>
        <rFont val="Times New Roman"/>
        <family val="1"/>
        <charset val="204"/>
      </rPr>
      <t>2</t>
    </r>
    <r>
      <rPr>
        <i/>
        <sz val="10"/>
        <color theme="1"/>
        <rFont val="Times New Roman"/>
        <family val="1"/>
        <charset val="204"/>
      </rPr>
      <t xml:space="preserve">, тыс. человек   </t>
    </r>
  </si>
  <si>
    <t>Численность постоянного населения (на конец года), тыс. человек</t>
  </si>
  <si>
    <t>Среднедушевые 
денежные доходы 
населения,  сомов в месяц</t>
  </si>
  <si>
    <t>Объем инвестиций  в основной капитал, млн. сомов</t>
  </si>
  <si>
    <t xml:space="preserve">Пассажирооборот всех  видов  транспорта,  млн. пкм </t>
  </si>
  <si>
    <t>Общий объем 
 оборота оптовой  
 и розничной торговли,
 ремонта  автомобилей 
и мотоциклов, млн. сомов</t>
  </si>
  <si>
    <t>Объем услуг, 
оказанных  гостиницами
 и ресторанами, млн. сомов</t>
  </si>
  <si>
    <t>Доходы государственного бюджета -  всего, млн. сомов</t>
  </si>
  <si>
    <t xml:space="preserve">в процентах к валовому  внутреннему продукту                                </t>
  </si>
  <si>
    <t>Расходы  государственного бюджета -  всего, млн. сомов</t>
  </si>
  <si>
    <t>в процентах к валовому  внутреннему продукту</t>
  </si>
  <si>
    <t>Дефицит (-), профицит государственного  бюджета -  всего, млн. сомов</t>
  </si>
  <si>
    <t>Туруктуу калктын
 саны  (жылдын аягына), миң адам</t>
  </si>
  <si>
    <r>
      <t>Мамлекеттик иш менен камсыз кылуу кызматтарында катталган жумушсуздардын саны</t>
    </r>
    <r>
      <rPr>
        <vertAlign val="superscript"/>
        <sz val="10"/>
        <color theme="1"/>
        <rFont val="Times New Roman"/>
        <family val="1"/>
        <charset val="204"/>
      </rPr>
      <t xml:space="preserve"> 2</t>
    </r>
    <r>
      <rPr>
        <sz val="10"/>
        <color theme="1"/>
        <rFont val="Times New Roman"/>
        <family val="1"/>
        <charset val="204"/>
      </rPr>
      <t xml:space="preserve">,
 миң адам </t>
    </r>
  </si>
  <si>
    <t>Тике чет өлкөлүк  инвестициялардын  түшүшү (кетүү агымын эсептебегенде), АКШнын млн. доллары</t>
  </si>
  <si>
    <t>Мейманканалар жана  ресторандар
 көрсөткөн
тейлөөлөрдүн көлөмү, млн. сом</t>
  </si>
  <si>
    <t>Мамлекеттик бюджеттин  кирешелери -  бардыгы, млн. сом</t>
  </si>
  <si>
    <t>ички  дүң  продуктуга карата пайыз менен</t>
  </si>
  <si>
    <t>Мамлекеттик  бюджеттин   чыгымдары -  бардыгы, млн. сом</t>
  </si>
  <si>
    <t>ички  дүң  продуктуга пайыз менен</t>
  </si>
  <si>
    <t>ички дүң продуктуга пайыз менен</t>
  </si>
  <si>
    <t>Калктын табигый өсүшү, 
миң адам</t>
  </si>
  <si>
    <t>Ички дүң продукт - 
бардыгы, млн. сом</t>
  </si>
  <si>
    <t>в процентах  к валовому внутреннему продукту</t>
  </si>
  <si>
    <t xml:space="preserve">Тышкы соода жүгүртүү, АКШнын млн. доллары    </t>
  </si>
  <si>
    <t>Туристтик ишмердик
 чөйрөсүндөгү дүң
 чыгаруу,млн. сом</t>
  </si>
  <si>
    <t xml:space="preserve">ИДПдагы туристтик ишмердик
чөйрөсүнүн үлүшү,  пайыз менен </t>
  </si>
  <si>
    <r>
      <t>Экспорт
 туристских  услуг,</t>
    </r>
    <r>
      <rPr>
        <i/>
        <vertAlign val="superscript"/>
        <sz val="10"/>
        <color theme="1"/>
        <rFont val="Times New Roman"/>
        <family val="1"/>
        <charset val="204"/>
      </rPr>
      <t>2</t>
    </r>
    <r>
      <rPr>
        <i/>
        <sz val="10"/>
        <color theme="1"/>
        <rFont val="Times New Roman"/>
        <family val="1"/>
        <charset val="204"/>
      </rPr>
      <t xml:space="preserve">   млн. долларов США</t>
    </r>
  </si>
  <si>
    <t>уюштурулган сектордо</t>
  </si>
  <si>
    <r>
      <t>уюштурулбаган  сектордо</t>
    </r>
    <r>
      <rPr>
        <vertAlign val="superscript"/>
        <sz val="10"/>
        <color theme="1"/>
        <rFont val="Times New Roman"/>
        <family val="1"/>
        <charset val="204"/>
      </rPr>
      <t xml:space="preserve">3 </t>
    </r>
  </si>
  <si>
    <t xml:space="preserve">услуги
санаторно-курортной
 деятельности </t>
  </si>
  <si>
    <t xml:space="preserve">Индекс тарифов                                                       
 на услуги в сфере туризма,                                                                 
в процентах к предыдущему году  </t>
  </si>
  <si>
    <t xml:space="preserve">природные парки, ботанические сады и заповедники   </t>
  </si>
  <si>
    <t>Основные социально-экономические показатели  в 2021-2025гг.</t>
  </si>
  <si>
    <t>Численность работников и заработная плата   в сфере туризма, подготовка кадров</t>
  </si>
  <si>
    <t xml:space="preserve">2.8. Кыргыз Республикасынын орточо кесиптик билим  берүү уюмдарында окуган  КМШ өлкөлөрүнөн келген студенттердин  жана  чет өлкөлүк студенттердин саны </t>
  </si>
  <si>
    <t>Численность студентов  из стран СНГ и иностранных студентов, обучавшихся  в  образовательных учреждениях  среднего профессионального образования Кыргызской Республики</t>
  </si>
  <si>
    <t xml:space="preserve">Численность студентов из стран СНГ и иностранных студентов,  обучавшихся в образовательных учреждениях Кыргызской Республики </t>
  </si>
  <si>
    <t>Подготовка специалистов профессионально-техническими училищами по специальностям  в 2025г.</t>
  </si>
  <si>
    <t>Среднемесячная номинальная начисленная заработная плата работников предприятий и организаций сферы туризма</t>
  </si>
  <si>
    <t>Среднесписочная численность работников предприятий и организаций сферы туризма по формам собственности в 2025г.</t>
  </si>
  <si>
    <t>Основные показатели деятельности гостиниц    и аналогичных средств размещения  по территории</t>
  </si>
  <si>
    <t xml:space="preserve">Число коек в специализированных  средствах размещения и на предприятиях туризма по территории   </t>
  </si>
  <si>
    <t xml:space="preserve">Число посетителей (туристов) предприятий и организаций туризма, учреждений отдыха  по продолжительности пребывания в 2025г. </t>
  </si>
  <si>
    <t xml:space="preserve">Услуги туристических агентств, санаторно-курортной деятельности и гостиниц, по территории </t>
  </si>
  <si>
    <t>Услуги предоставленные ресторанами, барами, столовыми и другими предприятиями   по поставке готовой пищи туристам, по территории</t>
  </si>
  <si>
    <t>Индексы потребительских цен (тарифов) на отдельные виды товаров и услуг</t>
  </si>
  <si>
    <t>Средние потребительские цены (тарифы) на отдельные виды услуг</t>
  </si>
  <si>
    <t>Финансовые показатели гостиниц  и аналогичных средств размещения</t>
  </si>
  <si>
    <t>Выручка (валовой доход) гостиниц  и аналогичных средств размещения,  по территории</t>
  </si>
  <si>
    <t>Выручка (валовой доход) предприятий и организаций туризма, учреждений отдыха, по территории</t>
  </si>
  <si>
    <t>Поступление прямых иностранных инвестиций в сферу туризма по странам</t>
  </si>
  <si>
    <t>Учреждения культуры и искусства по территории</t>
  </si>
  <si>
    <t xml:space="preserve">5.10. Келүү мөөнөтүнүн узактыгы боюнча, 2025-ж. туризм ишканалары, уюмдары жана мекемелери тарабынан тейленген  келүүчүлөрдүн (туристтердин) саны   </t>
  </si>
  <si>
    <t>11.1.  Аймактар боюнча маданият  жана искусство мекемелери</t>
  </si>
  <si>
    <t xml:space="preserve">                                                                                                                                                      КЫРГЫЗ РЕСПУБЛИКАСЫНЫН УЛУТТУК СТАТИСТИКА КОМИТЕТИ</t>
  </si>
  <si>
    <t xml:space="preserve">                        НАЦИОНАЛЬНЫЙ СТАТИСТИЧЕСКИЙ КОМИТЕТ КЫРГЫЗСКОЙ РЕСПУБЛИКИ</t>
  </si>
  <si>
    <t xml:space="preserve">                                                                                 КЫРГЫЗСТАНДАГЫ ТУРИЗМ</t>
  </si>
  <si>
    <t xml:space="preserve">                                                                        ТУРИЗМ В КЫРГЫЗСТАНЕ</t>
  </si>
  <si>
    <t xml:space="preserve">                                                                               Статистикалык жыйнак </t>
  </si>
  <si>
    <t xml:space="preserve">                                                                                Статистический сборник</t>
  </si>
  <si>
    <t xml:space="preserve">                                                                 2021-2025</t>
  </si>
  <si>
    <t xml:space="preserve">                                                                        Бишкек 2026</t>
  </si>
  <si>
    <t>Редакциялык-басмалык кеңеш:</t>
  </si>
  <si>
    <t>Төрага</t>
  </si>
  <si>
    <t>Мүчөлөр:</t>
  </si>
  <si>
    <t>Ч. Турдубаева</t>
  </si>
  <si>
    <t>Э. Исенкулова</t>
  </si>
  <si>
    <t>Редакционно-издательский совет:</t>
  </si>
  <si>
    <t>Председатель</t>
  </si>
  <si>
    <t>Члены:</t>
  </si>
  <si>
    <t>А. Мамоева</t>
  </si>
  <si>
    <t>Ушул басылмага байланыштуу суроолор боюнча төмөнкү дарекке кайрылыңыздар:</t>
  </si>
  <si>
    <t>Для информации, связанной с этой публикацией, обращайтесь:</t>
  </si>
  <si>
    <t>Басылмага, республикадагы туризмдин өнүгүшүн мүнөздөөчү 60 дан ашык таблицалар, ошондой эле көрсөткүчтөргө тиешелүү кыскача методологиялык түшүндүрмөлөр киргизилди.</t>
  </si>
  <si>
    <t>В публикацию включено более 60 таблиц, характеризующих развитие туризма в республике,  а также краткие методологические пояснения к публикуемым показателям.</t>
  </si>
  <si>
    <t>Басылма колдонуучулардын кеңири катмарлары үчүн багытталды.</t>
  </si>
  <si>
    <t>Издание предназначено для широкого круга пользователей.</t>
  </si>
  <si>
    <t>Жылына бир жолу чыгарылат. Тиражы: 20 нуска.</t>
  </si>
  <si>
    <t>Издается один раз в год. Тираж: 20 экземпляров.</t>
  </si>
  <si>
    <t>Статистикалык маалыматтарды жалпыга маалымдоо каражаттарында жана илимий эмгектерде пайдаланган учурда маалымат тармактарына, кагазда, магниттик жана башка алып жүрүүчүлөрдө   таратканда пайдалануучулар алардын булагын көрсөтүүгө милдеттүү (Кыргыз Республикасынын «Расмий статистика жөнүндө» Мыйзамынын 30- беренеси).</t>
  </si>
  <si>
    <t>При использовании статистических данных в средствах массовой информации и научных трудах, распространении в информационных сетях, на бумажных, магнитных и иных носителях пользователи обязаны ссылаться на их источник (ст. 30 Закона Кыргызской Республики “Об официальной статистике”).</t>
  </si>
  <si>
    <t>Жыйнакта кабыл алынган шарттуу белгилер:</t>
  </si>
  <si>
    <t>- кубулуш болгон эмес;</t>
  </si>
  <si>
    <t>... маалымат жок;</t>
  </si>
  <si>
    <t>0,0 көрсөткүчтүн мааниси өлчөөнүн бирдигинен аз.</t>
  </si>
  <si>
    <t>Жыйынтыктын кошулган суммалардан бир аз айырмачылыктары алардын тегеректелиши менен түшүндүрүлөт.</t>
  </si>
  <si>
    <t xml:space="preserve">Жыйнактын электрондук версиясы колдонуучулар үчүн Улутстаткомдун расмий сайтында </t>
  </si>
  <si>
    <t>www.stat.gov.kg/ru/statistics/tourism/,  дареги боюнча жеткиликтүү, ошондой эле тиркелген QR коду менен да пайдаланууга болот.</t>
  </si>
  <si>
    <t>Бишкек ш., Фрунзе көчөсү, 374; телефон: 996 (312) 324 918; факс: 996 (312)  660 138; интернет: www.stat.gov.kg;                                                           e-mail: nsc_mail@stat.kg</t>
  </si>
  <si>
    <t>по адресу: г.Бишкек, ул. Фрунзе, 374, телефон: 996 (312) 324 918; факс: 996 (312) 660 138;интернет: www.stat.gov.kg;                              e-mail: nsc_mail@stat.kg.</t>
  </si>
  <si>
    <r>
      <t xml:space="preserve"> «Кыргызстандагы туризм»</t>
    </r>
    <r>
      <rPr>
        <b/>
        <i/>
        <sz val="10"/>
        <color theme="1"/>
        <rFont val="Times New Roman"/>
        <family val="1"/>
        <charset val="204"/>
      </rPr>
      <t xml:space="preserve"> </t>
    </r>
    <r>
      <rPr>
        <sz val="10"/>
        <color theme="1"/>
        <rFont val="Times New Roman"/>
        <family val="1"/>
        <charset val="204"/>
      </rPr>
      <t>жыйнакта туризм чөйрөсүнүн өнүгүшүндөгү маалымат көрсөтүлдү. 2021-2025-жж. туризм мекемелеринин кызмат көрсөтүүлөрүнүн көлөмү, туризм чөйрөсүндө иш менен камсыз болуу, санатордук-курорттук жана туризм чөйрөсүндөгү рыноктук кызмат көрсөтүүлөр жөнүндө маалымат чагылдырылды.</t>
    </r>
  </si>
  <si>
    <t>В сборнике «Туризм в Кыргызстане» представлена информация о развитии сферы туризма. Приведены данные об объемах услуг учреждений туризма,  о занятости в сфере туризма, санаторно-курортных  и рыночных услугах                             в сфере туризма в 2021-2025гг.</t>
  </si>
  <si>
    <t>Бул басылманын маалыматтарын жаңылоонун акыркы күнү: - 2026-ж. 24- июлу.</t>
  </si>
  <si>
    <t>Последний день обновления данных настоящей публикации: 24 июля 2026г.</t>
  </si>
  <si>
    <t>Улуттук статистика комитетинин башка негизги басылмалары</t>
  </si>
  <si>
    <t xml:space="preserve">Другие основные публикации Национального статистического комитета </t>
  </si>
  <si>
    <t>«Кыргызстан в цифрах»</t>
  </si>
  <si>
    <t>“Кыргыз Республикасынын статистикалык жылдыгы 2021-2025”</t>
  </si>
  <si>
    <t>Жалпы республика жана анын региондору боюнча такталган маалыматтарга негизделген кеңири маалыматтарды камтыйт. Калк, анын иш менен камсыз болушу жана жашоо деңгээли жөнүндө маалыматтар берилди. Улуттук эсептер тутуму, республиканын чарба жүргүзүүчү субъекттери, чакан жана орто ишкердик, инвестициялар жөнүндө маалыматтар камтылды. Экономиканын реалдуу секторунун айрым тармактарындагы абал чагылдырылды. Тышкы экономикалык ишмердик тышкы сооданын көлөмү, экспорт жана импорт тууралуу маалыматтар менен берилет.</t>
  </si>
  <si>
    <t xml:space="preserve">Содержит подробную информацию, основанную на уточненных данных, как в целом по республике, так и по ее регионам. Представлены данные о населении, его занятости                  и уровне жизни. Помещена информация о системе национальных счетов, хозяйствующих субъектах республики, малом и среднем предпринимательстве, инвестициях. Освещено положение в отдельных отраслях реального сектора экономики. Внешнеэкономическая деятельность представлена данными об объемах внешней торговли, экспорта и импорта. </t>
  </si>
  <si>
    <t>Чакан жана орто ишканалардын, дыйкан (фермердик) чарбаларынын жана жеке ишкерлердин ишмердиктеринин негизги экономикалык көрсөткүчтөрү боюнча статистикалык маалыматтар берилет.</t>
  </si>
  <si>
    <t xml:space="preserve">Представлены статистические данные по основным экономическим показателям деятельности малых и средних предприятий, крестьянских (фермерских) хозяйств                       и индивидуальных предпринимателей. </t>
  </si>
  <si>
    <t>Улуттук эсеп тутумундагы көрсөткүчтөрдү түзүүнүн жана өз ара байланышуунун принциптери, негизги түзүмдөрү жана алардын айрым компоненттери баяндалат, республиканын ички дүң продуктун өндүрүү, түзүү, бөлүштүрүү жана пайдалануу жөнүндөгү жалпыланган маалыматтарды камтыган эсеп тутуму берилет.</t>
  </si>
  <si>
    <t xml:space="preserve">Излагаются принципы построения и взаимосвязь показателей системы национальных счетов, основные структуры и их отдельные компоненты, приведена система счетов, содержащая обобщенные данные о производстве, образовании, распределении                                    и использовании валового внутреннего продукта республики. </t>
  </si>
  <si>
    <t>Статистикалык бюллетени  Кыргыз Республикасынын экономикасындагы товарлардын жана кызмат көрсөтүү агымдарын чагылдыруучу Улуттук эсептер системасынын методологиялык принциптери жана стандарттарына ылайык  иштелип чыккан "Ресурстар-Пайдалануу" таблицаларын камтыйт.</t>
  </si>
  <si>
    <t>Статистический бюллетень содержит таблицы «Ресурсы - Использование», разработанных в соответствии с методологическими принципами и стандартами Системы национальных счетов, отражающих потоки товаров и услуг в экономике Кыргызской Республики.</t>
  </si>
  <si>
    <t xml:space="preserve">Республикадагы жана анын региондорундагы ички сооданын абалы жөнүндө статистикалык маалыматтар, ошондой эле аларга методологиялык түшүндүрмөлөр берилет. </t>
  </si>
  <si>
    <t>Представлены статистические данные о состоянии внутренней торговли в республике и ее регионах, а также методологические пояснения к ним.</t>
  </si>
  <si>
    <t xml:space="preserve">Жалпы республика жана анын региондору боюнча юридикалык жактардын маалыматтык-коммуникациялык технологияларынын абалын жана пайдаланылышын талдоону камтыйт. Тиркемелерде экономикалык ишмердиктин түрлөрү жана менчик формалары боюнча МКТнын абалы тууралуу толук маалыматтар берилет. </t>
  </si>
  <si>
    <t xml:space="preserve">Содержит анализ использования информационно-коммуникационных технологий юридическими лицами как в целом в республике, так и по ее регионам. В приложениях приведены подробные данные о состоянии ИКТ по формам собственности и видам экономической деятельности. </t>
  </si>
  <si>
    <t>Экономиканын реалдуу жана финансы секторундагы ишканалардын финансылык көрсөткүчтөрүнүн кыскача талдоосун камтыйт. Тиркемелерде кеңири маалыматтар жана аларга методологиялык түшүндүрмөлөр берилет.</t>
  </si>
  <si>
    <t xml:space="preserve">Содержит краткий анализ финансовых показателей предприятий реального                                и финансового секторов экономики. В приложениях приведены подробные данные                              и методологические пояснения к ним. </t>
  </si>
  <si>
    <t>Товарлардын тышкы жана өз ара соодасы, кызмат көрсөтүүлөрдүн соодасы, импорт жана экспорт бааларынын  индекстери, валюталар курсу жөнүндө статистикалык маалыматтарды камтыйт. Тиркемелерде кеңири статистикалык маалыматтар жана аларга методологиялык түшүндүрмөлөр берилет.</t>
  </si>
  <si>
    <t xml:space="preserve">     Представлены статистические данные о внешней и взаимной торговле товарами, торговле услугами, индексах цен импорта и экспорта, а также курсы валют.                              В приложениях приведены подробные статистические данные и методологические пояснения к ним. </t>
  </si>
  <si>
    <t>Республиканын административдик-аймактык бөлүнүшү, калктын санынын, жаш курактык жана улуттук курамынын өзгөрүшү, анын республиканын аймагында жайгашуусу, төрөлүү жана өлүм, никелешүү жана ажырашуу, миграция тууралуу маалыматтарды камтыйт.</t>
  </si>
  <si>
    <t>Содержит данные об административно-территориальном делении республики, изменении численности, половозрастном и национальном составе населения, его размещении по территории республики, рождаемости и смертности, брачности                                и разводимости, миграции.</t>
  </si>
  <si>
    <t>Улутстатком тарабынан үй чарбаларга жыл сайын өткөрүлүүчү изилдөөлөргө ылайык, кедейчилик көрсөткүчтөрүнүн, калктын кирешелеринин жана чыгымдарынын, тамактануунун энергетикалык баалуулугу жөнүндө маалыматтардын талдоосун камтыйт. Калкты социалдык жактан камсыздоо жөнүндө маалыматтар көрсөтүлдү. Тиркемелерде кеңири статистикалык маалыматтар жана аларга методологиялык түшүндүрмөлөр берилет.</t>
  </si>
  <si>
    <t xml:space="preserve">Содержит анализ показателей доходов и расходов населения, бедности, энергетической ценности питания, отслеживаемых Нацстаткомом в соответствии с ежегодно проводимыми обследованиями домохозяйств. Представлены данные о социальном обеспечении населения. В приложениях приведены подробные статистические данные                        и методологические пояснения к ним. </t>
  </si>
  <si>
    <t>“Иш менен камсыз кылуу жана жумушсуздук”</t>
  </si>
  <si>
    <t>«Занятость и безработица»</t>
  </si>
  <si>
    <t>Калктын саны жана түзүмү, жашоо узактыгы, оорулар, билим берүү, экономикалык ишмердиктин түрлөрү боюнча жумуштуулук, башкаруу органдарындагы өкүлчүлүк жөнүндө маалыматтар гендердик аспектте берилет.</t>
  </si>
  <si>
    <t xml:space="preserve">В гендерном аспекте представлены данные о численности и структуре населения, продолжительности жизни, заболеваемости, образовании, занятости по видам экономической деятельности, представительстве в органах управления. </t>
  </si>
  <si>
    <t>Жыйнакта жаратылыш ресурстарынын абалын, ага экологиялык таасир этүүнүн көрсөткүчтөрүнүн, ошондой эле аны коргоо боюнча жүргүзүлгөн иш-чараларды мүнөздөгөн маалыматтар камтылат.</t>
  </si>
  <si>
    <t xml:space="preserve">Содержит информацию, характеризующую состояние природных ресурсов                     и окружающей среды, показатели экологического воздействия на нее, а также мероприятия по ее защите. </t>
  </si>
  <si>
    <t xml:space="preserve">Ыкчам маалыматтардын негизинде өлкөнүн 2025-ж. социалдык-экономикалык абалын мүнөздөөчү негизги көрсөткүчтөр мурдагы жылдар менен салыштырылып берилди. Калк, анын иш менен камсыз болушу жана жашоо деңгээли, ошондой эле экономиканын реалдуу секторунун айрым тармактарынын абалы жөнүндө маалыматтарды камтыйт. </t>
  </si>
  <si>
    <t xml:space="preserve">Представлены основные показатели, характеризующие социально-экономическое положение страны в 2025г. в сравнении с предыдущими годами на основе оперативных данных. Содержит информацию о населении, его занятости и уровне жизни, а также              о состоянии отдельных отраслей реального сектора экономики. </t>
  </si>
  <si>
    <t>«Статистический ежегодник Кыргызской Республики 2021-2025»</t>
  </si>
  <si>
    <t>“Кыргыз Республикасындагы чакан жана орто ишкердик 2021-2025”</t>
  </si>
  <si>
    <t>«Малое и среднее предпринимательство в Кыргызской Республике 2021-2025»</t>
  </si>
  <si>
    <t xml:space="preserve">“Кыргыз Республикасындагы чет өлкөлүк инвестициялары бар ишканалардын ишмердиги 2021-2025” </t>
  </si>
  <si>
    <t>«Деятельность предприятий с иностранными инвестициями в Кыргызской Республике 2021-2025</t>
  </si>
  <si>
    <t>2025-ж. чет өлкөлүк инвестициялары бар ишканалардын ишмердигинин негизги экономикалык көрсөткүчтөрү боюнча кыскача талдоолор жана статистикалык маалыматтар мурунку жылдарга салыштырылып берилет.</t>
  </si>
  <si>
    <t>Представлен краткий анализ и статистические данные по основным экономическим показателям деятельности предприятий с иностранными инвестициями в 2025г.                         в сравнении с предыдущими годами.</t>
  </si>
  <si>
    <t>“Кыргыз Республикасынын улуттук эсептери 2021-2025”</t>
  </si>
  <si>
    <t>«Национальные счета Кыргызской Республики 2021-2025»</t>
  </si>
  <si>
    <t>Таблицы «Ресурсы - Использование» 2024г.</t>
  </si>
  <si>
    <r>
      <t>"</t>
    </r>
    <r>
      <rPr>
        <b/>
        <sz val="8"/>
        <color rgb="FF000000"/>
        <rFont val="Times New Roman"/>
        <family val="1"/>
        <charset val="204"/>
      </rPr>
      <t>Ресурстар-Пайдалануу" таблицалары</t>
    </r>
    <r>
      <rPr>
        <sz val="8"/>
        <color rgb="FF000000"/>
        <rFont val="Times New Roman"/>
        <family val="1"/>
        <charset val="204"/>
      </rPr>
      <t xml:space="preserve"> </t>
    </r>
    <r>
      <rPr>
        <b/>
        <sz val="8"/>
        <color rgb="FF000000"/>
        <rFont val="Times New Roman"/>
        <family val="1"/>
        <charset val="204"/>
      </rPr>
      <t>2024ж.</t>
    </r>
  </si>
  <si>
    <t>“Кыргыз Республикасынын өнөр жайы 2021-2025”</t>
  </si>
  <si>
    <t>«Промышленность Кыргызской Республики 2021-2025»</t>
  </si>
  <si>
    <t>Басылмада 2025-ж. өнөр жайдын жалпы республика боюнча өнүгүшүн мүнөздөөчү негизги көрсөткүчтөр мурдагы жылдарга салыштырылып берилди. Продукциялардын айрым түрлөрүнүн республика жана аймактар боюнча өндүрүлүшү жөнүндө маалыматтар берилет.</t>
  </si>
  <si>
    <t xml:space="preserve">Представлены основные показатели, характеризующие развитие промышленности  в целом по республике в 2025г. в сравнении с рядом предшествующих лет. Приведены данные о производстве отдельных видов продукции по республике и территории. </t>
  </si>
  <si>
    <t xml:space="preserve">“Кыргыз Республикасынын айыл чарбасы 2021-2025” </t>
  </si>
  <si>
    <t>«Сельское хозяйство Кыргызской Республики 2021-2025»</t>
  </si>
  <si>
    <t>2025-ж. республиканын айыл чарбасынын негизги тармактарынын абалын мүнөздөгөн статистикалык маалыматтар мурунку жылдарга салыштырып берилет.</t>
  </si>
  <si>
    <t xml:space="preserve">Приведены статистические данные, характеризующие состояние основных отраслей сельского хозяйства республики в 2025г. в сравнении с предыдущими годами. </t>
  </si>
  <si>
    <t>“Кыргыз Республикасындагы инвестициялар 2021-2025”</t>
  </si>
  <si>
    <t>«Инвестиции в Кыргызской Республике 2021-2025»</t>
  </si>
  <si>
    <t>2025-ж. республиканын инвестициялык жана курулуш ишмердиги боюнча статистикалык маалыматтар мурунку жылдарга салыштырып берилет.</t>
  </si>
  <si>
    <t xml:space="preserve">Представлены статистические данные об инвестиционной и строительной деятельности в республике за 2025г. в сравнении предыдущими годами. </t>
  </si>
  <si>
    <t xml:space="preserve">“Кыргыз Республикасынын керектөө рыногу 2021-2025” </t>
  </si>
  <si>
    <t>«Потребительский рынок Кыргызской Республики 2021-2025»</t>
  </si>
  <si>
    <t>“Кыргыз Республикасынын маалыматтык-коммуникациялык технологиялары                       2021-2025”</t>
  </si>
  <si>
    <t>«Информационно-коммуникационные технологии Кыргызской Республики                                  2021-2025»</t>
  </si>
  <si>
    <t xml:space="preserve">“Кыргыз Республикасынын ишканаларынын финансысы 2021-2025” </t>
  </si>
  <si>
    <t>«Финансы предприятий Кыргызской Республики 2021-2025»</t>
  </si>
  <si>
    <t xml:space="preserve">“Кыргыз Республикасынын тышкы жана өз ара соодасы 2021-2025” </t>
  </si>
  <si>
    <t>«Внешняя и взаимная торговля Кыргызской Республики 2021-2025»</t>
  </si>
  <si>
    <t>“Кыргыз Республикасынын демографиялык жылдыгы 2021-2025”</t>
  </si>
  <si>
    <t>«Демографический ежегодник Кыргызской Республики 2021-2025»</t>
  </si>
  <si>
    <t>“Кыргыз Республикасынын калкынын жашоо деңгээли 2021-2025”</t>
  </si>
  <si>
    <t>«Уровень жизни населения Кыргызской Республики 2021-2025»</t>
  </si>
  <si>
    <t xml:space="preserve">Басылма 2025-ж. өткөрүлгөн үй чарбалардын бюджеттерине жана жумушчу күчүнө интеграциялык тандалма изилдөө жүргүзүүнүн жыйынтыктары боюнча даярдалды. Жумушчу күчү, аймактар, жынысы, билим деңгээли, экономикалык ишмердиктин түрлөрү, иштеген жумушу ж.б. боюнча бөлүштүрүлгөн иштеген жана иштебеген калк жөнүндө маалыматтарды камтыйт. </t>
  </si>
  <si>
    <t xml:space="preserve">Подготовлен по итогам интегрированного выборочного обследования бюджета домашних хозяйств и рабочей силы в 2025г. Содержит данные о рабочей силе, занятом и безработном населении с их распределением по территории, полу, уровню образования, видам экономической деятельности, занятиям и др. </t>
  </si>
  <si>
    <t>“Кыргыз Республикасынын аялдары жана эркектери 2021-2025”</t>
  </si>
  <si>
    <t>«Женщины и мужчины Кыргызской Республики 2021-2025»</t>
  </si>
  <si>
    <t>“Кыргыз Республикасынын айлана-чөйрөсү 2021-2025”</t>
  </si>
  <si>
    <t>«Окружающая среда в Кыргызской Республике 2021-2025»</t>
  </si>
  <si>
    <t>Таблица 1</t>
  </si>
  <si>
    <t>Мазмуну</t>
  </si>
  <si>
    <t>Содержание</t>
  </si>
  <si>
    <t>Таблица 2</t>
  </si>
  <si>
    <t>Таблица 1.1</t>
  </si>
  <si>
    <t>Таблица 1.2</t>
  </si>
  <si>
    <t>Таблица1.3</t>
  </si>
  <si>
    <t>Таблица 1.4</t>
  </si>
  <si>
    <t>Таблица 2.1</t>
  </si>
  <si>
    <t>Таблица 2.2</t>
  </si>
  <si>
    <t>Таблица 2.3</t>
  </si>
  <si>
    <t>Таблица 2.4</t>
  </si>
  <si>
    <t>Таблица 2.5</t>
  </si>
  <si>
    <t>Таблица 2.6</t>
  </si>
  <si>
    <t>Таблица 2.7</t>
  </si>
  <si>
    <t>Таблица 2.8</t>
  </si>
  <si>
    <t>Таблица 3.1</t>
  </si>
  <si>
    <t>Таблица 3.2</t>
  </si>
  <si>
    <t>Таблица 4.1</t>
  </si>
  <si>
    <t>Таблица 4.2</t>
  </si>
  <si>
    <t>Таблица 5.1</t>
  </si>
  <si>
    <t>Таблица 5.1.1</t>
  </si>
  <si>
    <t>Таблица 5.2</t>
  </si>
  <si>
    <t>Таблица 5.2.1</t>
  </si>
  <si>
    <t>Таблица 5.3</t>
  </si>
  <si>
    <t>Таблица 5.3.1</t>
  </si>
  <si>
    <t>Таблица 5.3.2</t>
  </si>
  <si>
    <t>Таблица 5.4</t>
  </si>
  <si>
    <t>Таблица 5.4.1</t>
  </si>
  <si>
    <t>Таблица 5.5</t>
  </si>
  <si>
    <t>Таблица 5.6</t>
  </si>
  <si>
    <t>Таблица 5.7</t>
  </si>
  <si>
    <t>Таблица 5.7.1</t>
  </si>
  <si>
    <t>Таблица 5.8</t>
  </si>
  <si>
    <t>Таблица 5.8.1</t>
  </si>
  <si>
    <t>Таблица 5.9</t>
  </si>
  <si>
    <t>Таблица 5.9.1</t>
  </si>
  <si>
    <t>Таблица 5.10</t>
  </si>
  <si>
    <t>Таблица 5.10.1</t>
  </si>
  <si>
    <t>Таблица 6.1</t>
  </si>
  <si>
    <t>Таблица 6.2</t>
  </si>
  <si>
    <t>Таблица 7.1</t>
  </si>
  <si>
    <t>Таблица 8.1</t>
  </si>
  <si>
    <t>Таблица 8.2</t>
  </si>
  <si>
    <t>Таблица 9.1</t>
  </si>
  <si>
    <t>Таблица 9.2</t>
  </si>
  <si>
    <t>Таблица 9.3</t>
  </si>
  <si>
    <t>Таблица 9.4</t>
  </si>
  <si>
    <t>Таблица 9.5</t>
  </si>
  <si>
    <t>Таблица 9.5.1</t>
  </si>
  <si>
    <t>Таблица 9.6</t>
  </si>
  <si>
    <t>Таблица 9.6.1</t>
  </si>
  <si>
    <t>Таблица 9.7</t>
  </si>
  <si>
    <t xml:space="preserve">Таблица 10.1 </t>
  </si>
  <si>
    <t>Таблица 10.2</t>
  </si>
  <si>
    <t>Таблица 11.1</t>
  </si>
  <si>
    <t>Таблица 11.2</t>
  </si>
  <si>
    <t>Таблица 11.3</t>
  </si>
  <si>
    <t>Таблица 11.4</t>
  </si>
  <si>
    <t>Таблица 11.5</t>
  </si>
  <si>
    <t>Таблица 11.6</t>
  </si>
  <si>
    <t>Таблица 11.7</t>
  </si>
  <si>
    <t>Таблица 11.8</t>
  </si>
  <si>
    <t>Таблица 12.1</t>
  </si>
  <si>
    <t>Таблица 12.2</t>
  </si>
  <si>
    <t>Таблица 12.3</t>
  </si>
  <si>
    <t>Б. Кудайбергенов</t>
  </si>
  <si>
    <t xml:space="preserve">Н. Керималиева    </t>
  </si>
  <si>
    <t>Б. Шокенов</t>
  </si>
  <si>
    <t>Э. Кольбаев</t>
  </si>
  <si>
    <t>Н. Ишенов</t>
  </si>
  <si>
    <t>“Кыргызстан сандык көрсөткүчтөрдө”</t>
  </si>
  <si>
    <t>12.2.  Ысык-Көл облусунун рекреациалык зонасында уюштурулбаган туристтерди кабыл алып жаткан үй чарбаларына тандалма текшерүүнүн жыйынтыктары</t>
  </si>
  <si>
    <t>Товарлардын жана кызмат көрсөтүүлөрдүн керектөө бааларынын индекси, пайыз менен (декабрь өткөн жылдын  декабрына карата).</t>
  </si>
  <si>
    <t xml:space="preserve">Индекс потребительских цен на товары  и   услуги, 
в процентах  (декабрь к декабрю предыдущего года).  </t>
  </si>
  <si>
    <t xml:space="preserve">        профессионального образования Кыргызской Республики</t>
  </si>
  <si>
    <t xml:space="preserve">       обучавшихся  в  образовательных учреждениях  среднего</t>
  </si>
  <si>
    <t>КМШ өлкөлөрү                                  боюнча</t>
  </si>
  <si>
    <t>Из стран                                 СНГ</t>
  </si>
  <si>
    <t xml:space="preserve">из них: </t>
  </si>
  <si>
    <t xml:space="preserve">    Предприятия и организации туризма, учреждения отдыха по формам  собственности  и территории в 2025г. 
</t>
  </si>
  <si>
    <t>Коэффициент использования  вместимости 
гостиниц                                
 и аналогичных средств размещения, в процентах</t>
  </si>
  <si>
    <t xml:space="preserve">Кыргыз Республикасынын Улуттук статистика комитетинин 
2027-ж. чыгара турган басылмаларынын графиги </t>
  </si>
  <si>
    <r>
      <rPr>
        <b/>
        <i/>
        <vertAlign val="superscript"/>
        <sz val="13"/>
        <color theme="1"/>
        <rFont val="Times New Roman"/>
        <family val="1"/>
        <charset val="204"/>
      </rPr>
      <t xml:space="preserve">    </t>
    </r>
    <r>
      <rPr>
        <b/>
        <i/>
        <sz val="13"/>
        <color theme="1"/>
        <rFont val="Times New Roman"/>
        <family val="1"/>
        <charset val="204"/>
      </rPr>
      <t xml:space="preserve">  Предприятия, организации  туризма и  учреждения отдыха</t>
    </r>
  </si>
  <si>
    <t>...</t>
  </si>
  <si>
    <t>"Дастан", "Таганок"  примусу,                             даана</t>
  </si>
  <si>
    <t>Примус "Дастан", «Таганок»,                           шт.</t>
  </si>
  <si>
    <t>"Дастан", "Таганок"  примусу</t>
  </si>
  <si>
    <t>Примус "Дастан", "Таганок"</t>
  </si>
  <si>
    <t>Канада</t>
  </si>
  <si>
    <r>
      <t>Бирдик-</t>
    </r>
    <r>
      <rPr>
        <b/>
        <i/>
        <sz val="10"/>
        <color rgb="FF000000"/>
        <rFont val="Times New Roman"/>
        <family val="1"/>
        <charset val="204"/>
      </rPr>
      <t>единиц</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</si>
</sst>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 ##0"/>
    <numFmt numFmtId="165" formatCode="#\ ##0.0"/>
    <numFmt numFmtId="166" formatCode="#\ ##0.00"/>
    <numFmt numFmtId="167" formatCode="0.0"/>
    <numFmt numFmtId="168" formatCode="dd\.mmm"/>
    <numFmt numFmtId="169" formatCode="#,##0.0"/>
    <numFmt numFmtId="170" formatCode="##\ ##0.00"/>
    <numFmt numFmtId="171" formatCode="0.000"/>
    <numFmt numFmtId="172" formatCode="#.##"/>
    <numFmt numFmtId="173" formatCode="#.#"/>
    <numFmt numFmtId="174" formatCode="##\ ##0.0"/>
  </numFmts>
  <fonts count="156">
    <font>
      <sz val="11"/>
      <color theme="1"/>
      <name val="Calibri"/>
      <charset val="134"/>
      <scheme val="minor"/>
    </font>
    <font>
      <sz val="11"/>
      <color theme="1"/>
      <name val="Calibri"/>
      <family val="2"/>
      <charset val="204"/>
      <scheme val="minor"/>
    </font>
    <font>
      <sz val="11"/>
      <color theme="1"/>
      <name val="Times New Roman"/>
      <family val="1"/>
      <charset val="204"/>
    </font>
    <font>
      <b/>
      <sz val="12"/>
      <color theme="1"/>
      <name val="Times New Roman"/>
      <family val="1"/>
      <charset val="204"/>
    </font>
    <font>
      <sz val="12"/>
      <color theme="1"/>
      <name val="Times New Roman"/>
      <family val="1"/>
      <charset val="204"/>
    </font>
    <font>
      <i/>
      <sz val="10"/>
      <color theme="1"/>
      <name val="Times New Roman"/>
      <family val="1"/>
      <charset val="204"/>
    </font>
    <font>
      <sz val="10"/>
      <color theme="1"/>
      <name val="Times New Roman"/>
      <family val="1"/>
      <charset val="204"/>
    </font>
    <font>
      <b/>
      <sz val="10"/>
      <color rgb="FF000000"/>
      <name val="Times New Roman"/>
      <family val="1"/>
      <charset val="204"/>
    </font>
    <font>
      <sz val="10"/>
      <color rgb="FF000000"/>
      <name val="Times New Roman"/>
      <family val="1"/>
      <charset val="204"/>
    </font>
    <font>
      <b/>
      <sz val="11"/>
      <color theme="1"/>
      <name val="Times New Roman"/>
      <family val="1"/>
      <charset val="204"/>
    </font>
    <font>
      <sz val="10.5"/>
      <color theme="1"/>
      <name val="Times New Roman"/>
      <family val="1"/>
      <charset val="204"/>
    </font>
    <font>
      <sz val="9"/>
      <color theme="1"/>
      <name val="Times New Roman"/>
      <family val="1"/>
      <charset val="204"/>
    </font>
    <font>
      <b/>
      <sz val="13"/>
      <color theme="1"/>
      <name val="Times New Roman"/>
      <family val="1"/>
      <charset val="204"/>
    </font>
    <font>
      <b/>
      <sz val="12.5"/>
      <color theme="1"/>
      <name val="Times New Roman"/>
      <family val="1"/>
      <charset val="204"/>
    </font>
    <font>
      <b/>
      <sz val="10"/>
      <color theme="1"/>
      <name val="Times New Roman"/>
      <family val="1"/>
      <charset val="204"/>
    </font>
    <font>
      <i/>
      <sz val="10.5"/>
      <color theme="1"/>
      <name val="Times New Roman"/>
      <family val="1"/>
      <charset val="204"/>
    </font>
    <font>
      <sz val="11"/>
      <name val="Times New Roman"/>
      <family val="1"/>
      <charset val="204"/>
    </font>
    <font>
      <sz val="10"/>
      <name val="Times New Roman"/>
      <family val="1"/>
      <charset val="204"/>
    </font>
    <font>
      <b/>
      <sz val="12"/>
      <name val="Times New Roman"/>
      <family val="1"/>
      <charset val="204"/>
    </font>
    <font>
      <i/>
      <sz val="10"/>
      <name val="Times New Roman"/>
      <family val="1"/>
      <charset val="204"/>
    </font>
    <font>
      <b/>
      <sz val="10"/>
      <name val="Times New Roman"/>
      <family val="1"/>
      <charset val="204"/>
    </font>
    <font>
      <b/>
      <sz val="11"/>
      <name val="Times New Roman"/>
      <family val="1"/>
      <charset val="204"/>
    </font>
    <font>
      <b/>
      <i/>
      <sz val="10"/>
      <name val="Times New Roman"/>
      <family val="1"/>
      <charset val="204"/>
    </font>
    <font>
      <b/>
      <i/>
      <sz val="8.5"/>
      <name val="Times New Roman"/>
      <family val="1"/>
      <charset val="204"/>
    </font>
    <font>
      <sz val="9"/>
      <name val="Times New Roman"/>
      <family val="1"/>
      <charset val="204"/>
    </font>
    <font>
      <sz val="10.5"/>
      <name val="Times New Roman"/>
      <family val="1"/>
      <charset val="204"/>
    </font>
    <font>
      <b/>
      <sz val="10.5"/>
      <name val="Times New Roman"/>
      <family val="1"/>
      <charset val="204"/>
    </font>
    <font>
      <b/>
      <sz val="9"/>
      <name val="Times New Roman"/>
      <family val="1"/>
      <charset val="204"/>
    </font>
    <font>
      <sz val="11"/>
      <name val="Calibri"/>
      <family val="2"/>
      <charset val="204"/>
      <scheme val="minor"/>
    </font>
    <font>
      <sz val="9"/>
      <color rgb="FF000000"/>
      <name val="Times New Roman"/>
      <family val="1"/>
      <charset val="204"/>
    </font>
    <font>
      <sz val="8.5"/>
      <color rgb="FF000000"/>
      <name val="Arial"/>
      <family val="2"/>
      <charset val="204"/>
    </font>
    <font>
      <i/>
      <sz val="12"/>
      <name val="Times New Roman"/>
      <family val="1"/>
      <charset val="204"/>
    </font>
    <font>
      <b/>
      <sz val="13"/>
      <name val="Times New Roman"/>
      <family val="1"/>
      <charset val="204"/>
    </font>
    <font>
      <sz val="9"/>
      <color theme="1"/>
      <name val="Kyrghyz Times"/>
    </font>
    <font>
      <sz val="8.5"/>
      <color theme="1"/>
      <name val="Arial"/>
      <family val="2"/>
      <charset val="204"/>
    </font>
    <font>
      <sz val="11"/>
      <color theme="1"/>
      <name val="Arial"/>
      <family val="2"/>
      <charset val="204"/>
    </font>
    <font>
      <sz val="14"/>
      <color theme="1"/>
      <name val="Times New Roman"/>
      <family val="1"/>
      <charset val="204"/>
    </font>
    <font>
      <i/>
      <sz val="9"/>
      <name val="Times New Roman"/>
      <family val="1"/>
      <charset val="204"/>
    </font>
    <font>
      <b/>
      <sz val="9"/>
      <color theme="1"/>
      <name val="Times New Roman"/>
      <family val="1"/>
      <charset val="204"/>
    </font>
    <font>
      <b/>
      <vertAlign val="superscript"/>
      <sz val="9"/>
      <color theme="1"/>
      <name val="Times New Roman"/>
      <family val="1"/>
      <charset val="204"/>
    </font>
    <font>
      <vertAlign val="superscript"/>
      <sz val="9"/>
      <color theme="1"/>
      <name val="Times New Roman"/>
      <family val="1"/>
      <charset val="204"/>
    </font>
    <font>
      <i/>
      <vertAlign val="superscript"/>
      <sz val="9"/>
      <color theme="1"/>
      <name val="Times New Roman"/>
      <family val="1"/>
      <charset val="204"/>
    </font>
    <font>
      <i/>
      <sz val="9"/>
      <color theme="1"/>
      <name val="Times New Roman"/>
      <family val="1"/>
      <charset val="204"/>
    </font>
    <font>
      <vertAlign val="superscript"/>
      <sz val="9"/>
      <name val="Times New Roman"/>
      <family val="1"/>
      <charset val="204"/>
    </font>
    <font>
      <b/>
      <i/>
      <sz val="9"/>
      <color theme="1"/>
      <name val="Times New Roman"/>
      <family val="1"/>
      <charset val="204"/>
    </font>
    <font>
      <b/>
      <i/>
      <sz val="10"/>
      <color theme="1"/>
      <name val="Times New Roman"/>
      <family val="1"/>
      <charset val="204"/>
    </font>
    <font>
      <i/>
      <sz val="12"/>
      <color theme="1"/>
      <name val="Times New Roman"/>
      <family val="1"/>
      <charset val="204"/>
    </font>
    <font>
      <sz val="13"/>
      <color theme="1"/>
      <name val="Times New Roman"/>
      <family val="1"/>
      <charset val="204"/>
    </font>
    <font>
      <sz val="12.5"/>
      <color theme="1"/>
      <name val="Times New Roman"/>
      <family val="1"/>
      <charset val="204"/>
    </font>
    <font>
      <b/>
      <sz val="9"/>
      <color rgb="FF000000"/>
      <name val="Times New Roman"/>
      <family val="1"/>
      <charset val="204"/>
    </font>
    <font>
      <i/>
      <sz val="8.5"/>
      <color theme="1"/>
      <name val="Times New Roman"/>
      <family val="1"/>
      <charset val="204"/>
    </font>
    <font>
      <sz val="10.3"/>
      <color theme="1"/>
      <name val="Times New Roman"/>
      <family val="1"/>
      <charset val="204"/>
    </font>
    <font>
      <b/>
      <i/>
      <sz val="8.5"/>
      <color theme="1"/>
      <name val="Times New Roman"/>
      <family val="1"/>
      <charset val="204"/>
    </font>
    <font>
      <b/>
      <sz val="10.5"/>
      <color theme="1"/>
      <name val="Times New Roman"/>
      <family val="1"/>
      <charset val="204"/>
    </font>
    <font>
      <b/>
      <i/>
      <sz val="10"/>
      <color rgb="FF000000"/>
      <name val="Times New Roman"/>
      <family val="1"/>
      <charset val="204"/>
    </font>
    <font>
      <b/>
      <i/>
      <sz val="8.5"/>
      <color rgb="FF000000"/>
      <name val="Times New Roman"/>
      <family val="1"/>
      <charset val="204"/>
    </font>
    <font>
      <vertAlign val="superscript"/>
      <sz val="10"/>
      <color theme="1"/>
      <name val="Times New Roman"/>
      <family val="1"/>
      <charset val="204"/>
    </font>
    <font>
      <i/>
      <vertAlign val="superscript"/>
      <sz val="9"/>
      <name val="Times New Roman"/>
      <family val="1"/>
      <charset val="204"/>
    </font>
    <font>
      <sz val="10"/>
      <color rgb="FFFF0000"/>
      <name val="Times New Roman"/>
      <family val="1"/>
      <charset val="204"/>
    </font>
    <font>
      <b/>
      <vertAlign val="superscript"/>
      <sz val="12"/>
      <color theme="1"/>
      <name val="Times New Roman"/>
      <family val="1"/>
      <charset val="204"/>
    </font>
    <font>
      <sz val="12"/>
      <name val="Times New Roman"/>
      <family val="1"/>
      <charset val="204"/>
    </font>
    <font>
      <b/>
      <vertAlign val="superscript"/>
      <sz val="9"/>
      <name val="Times New Roman"/>
      <family val="1"/>
      <charset val="204"/>
    </font>
    <font>
      <b/>
      <sz val="8.5"/>
      <name val="Times New Roman"/>
      <family val="1"/>
      <charset val="204"/>
    </font>
    <font>
      <sz val="13"/>
      <name val="Times New Roman"/>
      <family val="1"/>
      <charset val="204"/>
    </font>
    <font>
      <b/>
      <i/>
      <vertAlign val="superscript"/>
      <sz val="9"/>
      <name val="Times New Roman"/>
      <family val="1"/>
      <charset val="204"/>
    </font>
    <font>
      <sz val="9.5"/>
      <name val="Times New Roman"/>
      <family val="1"/>
      <charset val="204"/>
    </font>
    <font>
      <b/>
      <i/>
      <sz val="9"/>
      <name val="Times New Roman"/>
      <family val="1"/>
      <charset val="204"/>
    </font>
    <font>
      <sz val="10"/>
      <name val="Arial"/>
      <family val="2"/>
      <charset val="204"/>
    </font>
    <font>
      <b/>
      <vertAlign val="superscript"/>
      <sz val="12"/>
      <name val="Times New Roman"/>
      <family val="1"/>
      <charset val="204"/>
    </font>
    <font>
      <vertAlign val="superscript"/>
      <sz val="10"/>
      <color rgb="FF000000"/>
      <name val="Times New Roman"/>
      <family val="1"/>
      <charset val="204"/>
    </font>
    <font>
      <vertAlign val="superscript"/>
      <sz val="11"/>
      <color theme="1"/>
      <name val="Times New Roman"/>
      <family val="1"/>
      <charset val="204"/>
    </font>
    <font>
      <b/>
      <sz val="7"/>
      <name val="Times New Roman"/>
      <family val="1"/>
      <charset val="204"/>
    </font>
    <font>
      <b/>
      <i/>
      <sz val="12"/>
      <color theme="1"/>
      <name val="Times New Roman"/>
      <family val="1"/>
      <charset val="204"/>
    </font>
    <font>
      <vertAlign val="superscript"/>
      <sz val="10"/>
      <name val="Times New Roman"/>
      <family val="1"/>
      <charset val="204"/>
    </font>
    <font>
      <i/>
      <vertAlign val="superscript"/>
      <sz val="8.5"/>
      <color theme="1"/>
      <name val="Times New Roman"/>
      <family val="1"/>
      <charset val="204"/>
    </font>
    <font>
      <i/>
      <vertAlign val="superscript"/>
      <sz val="10"/>
      <color theme="1"/>
      <name val="Times New Roman"/>
      <family val="1"/>
      <charset val="204"/>
    </font>
    <font>
      <b/>
      <sz val="7"/>
      <color theme="1"/>
      <name val="Times New Roman"/>
      <family val="1"/>
      <charset val="204"/>
    </font>
    <font>
      <b/>
      <vertAlign val="superscript"/>
      <sz val="11"/>
      <color theme="1"/>
      <name val="Times New Roman"/>
      <family val="1"/>
      <charset val="204"/>
    </font>
    <font>
      <vertAlign val="superscript"/>
      <sz val="9"/>
      <color rgb="FF000000"/>
      <name val="Times New Roman"/>
      <family val="1"/>
      <charset val="204"/>
    </font>
    <font>
      <sz val="10"/>
      <name val="Arial Cyr"/>
      <charset val="204"/>
    </font>
    <font>
      <sz val="10"/>
      <color theme="1" tint="4.9989318521683403E-2"/>
      <name val="Times New Roman"/>
      <family val="1"/>
      <charset val="204"/>
    </font>
    <font>
      <sz val="10"/>
      <name val="Times New Roman CYR"/>
      <charset val="204"/>
    </font>
    <font>
      <sz val="9"/>
      <color theme="1"/>
      <name val="Calibri"/>
      <family val="2"/>
      <charset val="204"/>
      <scheme val="minor"/>
    </font>
    <font>
      <b/>
      <sz val="10"/>
      <name val="Times New Roman"/>
      <family val="1"/>
    </font>
    <font>
      <b/>
      <sz val="13"/>
      <color indexed="8"/>
      <name val="Times New Roman"/>
      <family val="1"/>
      <charset val="204"/>
    </font>
    <font>
      <sz val="13"/>
      <color indexed="8"/>
      <name val="Times New Roman"/>
      <family val="1"/>
      <charset val="204"/>
    </font>
    <font>
      <sz val="11"/>
      <color indexed="8"/>
      <name val="Times New Roman"/>
      <family val="1"/>
      <charset val="204"/>
    </font>
    <font>
      <b/>
      <sz val="12"/>
      <color indexed="8"/>
      <name val="Times New Roman"/>
      <family val="1"/>
      <charset val="204"/>
    </font>
    <font>
      <i/>
      <sz val="10"/>
      <color indexed="8"/>
      <name val="Times New Roman"/>
      <family val="1"/>
      <charset val="204"/>
    </font>
    <font>
      <sz val="12"/>
      <color indexed="8"/>
      <name val="Times New Roman"/>
      <family val="1"/>
      <charset val="204"/>
    </font>
    <font>
      <sz val="10.5"/>
      <color indexed="8"/>
      <name val="Times New Roman"/>
      <family val="1"/>
      <charset val="204"/>
    </font>
    <font>
      <sz val="9"/>
      <color indexed="8"/>
      <name val="Times New Roman"/>
      <family val="1"/>
      <charset val="204"/>
    </font>
    <font>
      <b/>
      <sz val="10"/>
      <color indexed="8"/>
      <name val="Times New Roman"/>
      <family val="1"/>
      <charset val="204"/>
    </font>
    <font>
      <b/>
      <sz val="9"/>
      <color indexed="8"/>
      <name val="Times New Roman"/>
      <family val="1"/>
      <charset val="204"/>
    </font>
    <font>
      <sz val="10"/>
      <color indexed="8"/>
      <name val="Times New Roman"/>
      <family val="1"/>
      <charset val="204"/>
    </font>
    <font>
      <i/>
      <sz val="11"/>
      <color indexed="8"/>
      <name val="Times New Roman"/>
      <family val="1"/>
      <charset val="204"/>
    </font>
    <font>
      <i/>
      <sz val="10"/>
      <color indexed="10"/>
      <name val="Times New Roman"/>
      <family val="1"/>
      <charset val="204"/>
    </font>
    <font>
      <i/>
      <vertAlign val="superscript"/>
      <sz val="10"/>
      <name val="Times New Roman"/>
      <family val="1"/>
      <charset val="204"/>
    </font>
    <font>
      <b/>
      <i/>
      <sz val="12.5"/>
      <color theme="1"/>
      <name val="Times New Roman"/>
      <family val="1"/>
      <charset val="204"/>
    </font>
    <font>
      <b/>
      <i/>
      <vertAlign val="superscript"/>
      <sz val="11"/>
      <color theme="1"/>
      <name val="Times New Roman"/>
      <family val="1"/>
      <charset val="204"/>
    </font>
    <font>
      <b/>
      <i/>
      <vertAlign val="superscript"/>
      <sz val="12"/>
      <color theme="1"/>
      <name val="Times New Roman"/>
      <family val="1"/>
      <charset val="204"/>
    </font>
    <font>
      <b/>
      <i/>
      <sz val="13"/>
      <color indexed="8"/>
      <name val="Times New Roman"/>
      <family val="1"/>
      <charset val="204"/>
    </font>
    <font>
      <i/>
      <sz val="13"/>
      <color indexed="8"/>
      <name val="Times New Roman"/>
      <family val="1"/>
      <charset val="204"/>
    </font>
    <font>
      <b/>
      <i/>
      <sz val="12"/>
      <color indexed="8"/>
      <name val="Times New Roman"/>
      <family val="1"/>
      <charset val="204"/>
    </font>
    <font>
      <i/>
      <sz val="12"/>
      <color indexed="8"/>
      <name val="Times New Roman"/>
      <family val="1"/>
      <charset val="204"/>
    </font>
    <font>
      <b/>
      <i/>
      <sz val="10"/>
      <color indexed="8"/>
      <name val="Times New Roman"/>
      <family val="1"/>
      <charset val="204"/>
    </font>
    <font>
      <i/>
      <sz val="10.5"/>
      <color indexed="8"/>
      <name val="Times New Roman"/>
      <family val="1"/>
      <charset val="204"/>
    </font>
    <font>
      <b/>
      <i/>
      <sz val="13"/>
      <name val="Times New Roman"/>
      <family val="1"/>
      <charset val="204"/>
    </font>
    <font>
      <b/>
      <i/>
      <vertAlign val="superscript"/>
      <sz val="12"/>
      <name val="Times New Roman"/>
      <family val="1"/>
      <charset val="204"/>
    </font>
    <font>
      <i/>
      <sz val="13"/>
      <name val="Times New Roman"/>
      <family val="1"/>
      <charset val="204"/>
    </font>
    <font>
      <b/>
      <i/>
      <sz val="12"/>
      <name val="Times New Roman"/>
      <family val="1"/>
      <charset val="204"/>
    </font>
    <font>
      <b/>
      <i/>
      <sz val="10.5"/>
      <name val="Times New Roman"/>
      <family val="1"/>
      <charset val="204"/>
    </font>
    <font>
      <i/>
      <sz val="11"/>
      <name val="Times New Roman"/>
      <family val="1"/>
      <charset val="204"/>
    </font>
    <font>
      <i/>
      <sz val="10"/>
      <color rgb="FF000000"/>
      <name val="Times New Roman"/>
      <family val="1"/>
      <charset val="204"/>
    </font>
    <font>
      <i/>
      <sz val="11"/>
      <color theme="1"/>
      <name val="Times New Roman"/>
      <family val="1"/>
      <charset val="204"/>
    </font>
    <font>
      <b/>
      <i/>
      <sz val="13"/>
      <color theme="1"/>
      <name val="Times New Roman"/>
      <family val="1"/>
      <charset val="204"/>
    </font>
    <font>
      <b/>
      <i/>
      <sz val="10.5"/>
      <color theme="1"/>
      <name val="Times New Roman"/>
      <family val="1"/>
      <charset val="204"/>
    </font>
    <font>
      <b/>
      <i/>
      <vertAlign val="superscript"/>
      <sz val="13"/>
      <color theme="1"/>
      <name val="Times New Roman"/>
      <family val="1"/>
      <charset val="204"/>
    </font>
    <font>
      <b/>
      <i/>
      <sz val="9"/>
      <color rgb="FF000000"/>
      <name val="Times New Roman"/>
      <family val="1"/>
      <charset val="204"/>
    </font>
    <font>
      <i/>
      <sz val="9"/>
      <color rgb="FF000000"/>
      <name val="Times New Roman"/>
      <family val="1"/>
      <charset val="204"/>
    </font>
    <font>
      <b/>
      <i/>
      <sz val="11"/>
      <color theme="1"/>
      <name val="Times New Roman"/>
      <family val="1"/>
      <charset val="204"/>
    </font>
    <font>
      <b/>
      <i/>
      <sz val="10.3"/>
      <color theme="1"/>
      <name val="Times New Roman"/>
      <family val="1"/>
      <charset val="204"/>
    </font>
    <font>
      <i/>
      <sz val="13"/>
      <color theme="1"/>
      <name val="Times New Roman"/>
      <family val="1"/>
      <charset val="204"/>
    </font>
    <font>
      <b/>
      <vertAlign val="superscript"/>
      <sz val="13"/>
      <color theme="1"/>
      <name val="Times New Roman"/>
      <family val="1"/>
      <charset val="204"/>
    </font>
    <font>
      <b/>
      <vertAlign val="superscript"/>
      <sz val="10"/>
      <color rgb="FF000000"/>
      <name val="Times New Roman"/>
      <family val="1"/>
      <charset val="204"/>
    </font>
    <font>
      <i/>
      <vertAlign val="superscript"/>
      <sz val="12"/>
      <name val="Times New Roman"/>
      <family val="1"/>
      <charset val="204"/>
    </font>
    <font>
      <b/>
      <i/>
      <sz val="11"/>
      <name val="Times New Roman"/>
      <family val="1"/>
      <charset val="204"/>
    </font>
    <font>
      <i/>
      <sz val="9"/>
      <color theme="1"/>
      <name val="Calibri"/>
      <family val="2"/>
      <charset val="204"/>
      <scheme val="minor"/>
    </font>
    <font>
      <b/>
      <vertAlign val="superscript"/>
      <sz val="11"/>
      <name val="Times New Roman"/>
      <family val="1"/>
      <charset val="204"/>
    </font>
    <font>
      <vertAlign val="superscript"/>
      <sz val="11"/>
      <name val="Times New Roman"/>
      <family val="1"/>
      <charset val="204"/>
    </font>
    <font>
      <b/>
      <i/>
      <vertAlign val="superscript"/>
      <sz val="11"/>
      <name val="Times New Roman"/>
      <family val="1"/>
      <charset val="204"/>
    </font>
    <font>
      <b/>
      <sz val="11"/>
      <color indexed="8"/>
      <name val="Times New Roman"/>
      <family val="1"/>
      <charset val="204"/>
    </font>
    <font>
      <sz val="11"/>
      <color theme="2" tint="-0.89999084444715716"/>
      <name val="Times New Roman"/>
      <family val="1"/>
      <charset val="204"/>
    </font>
    <font>
      <sz val="10.5"/>
      <color theme="2" tint="-0.89999084444715716"/>
      <name val="Times New Roman"/>
      <family val="1"/>
      <charset val="204"/>
    </font>
    <font>
      <sz val="10"/>
      <color theme="2" tint="-0.89999084444715716"/>
      <name val="Times New Roman"/>
      <family val="1"/>
      <charset val="204"/>
    </font>
    <font>
      <sz val="10"/>
      <color theme="1" tint="0.249977111117893"/>
      <name val="Times New Roman"/>
      <family val="1"/>
      <charset val="204"/>
    </font>
    <font>
      <i/>
      <sz val="10"/>
      <color theme="2" tint="-0.89999084444715716"/>
      <name val="Times New Roman"/>
      <family val="1"/>
      <charset val="204"/>
    </font>
    <font>
      <b/>
      <i/>
      <sz val="14"/>
      <color rgb="FF000000"/>
      <name val="Times New Roman"/>
      <family val="1"/>
      <charset val="204"/>
    </font>
    <font>
      <b/>
      <sz val="24"/>
      <color theme="1"/>
      <name val="Times New Roman"/>
      <family val="1"/>
      <charset val="204"/>
    </font>
    <font>
      <b/>
      <sz val="26"/>
      <color theme="1"/>
      <name val="Times New Roman"/>
      <family val="1"/>
      <charset val="204"/>
    </font>
    <font>
      <b/>
      <i/>
      <sz val="24"/>
      <color theme="1"/>
      <name val="Times New Roman"/>
      <family val="1"/>
      <charset val="204"/>
    </font>
    <font>
      <b/>
      <sz val="20"/>
      <color theme="1"/>
      <name val="Times New Roman"/>
      <family val="1"/>
      <charset val="204"/>
    </font>
    <font>
      <b/>
      <i/>
      <sz val="20"/>
      <color theme="1"/>
      <name val="Times New Roman"/>
      <family val="1"/>
      <charset val="204"/>
    </font>
    <font>
      <b/>
      <sz val="14"/>
      <color theme="1"/>
      <name val="Times New Roman"/>
      <family val="1"/>
      <charset val="204"/>
    </font>
    <font>
      <b/>
      <i/>
      <sz val="14"/>
      <color theme="1"/>
      <name val="Times New Roman"/>
      <family val="1"/>
      <charset val="204"/>
    </font>
    <font>
      <u/>
      <sz val="11"/>
      <color theme="10"/>
      <name val="Calibri"/>
      <family val="2"/>
      <charset val="204"/>
      <scheme val="minor"/>
    </font>
    <font>
      <b/>
      <sz val="14"/>
      <color rgb="FF000000"/>
      <name val="Times New Roman"/>
      <family val="1"/>
      <charset val="204"/>
    </font>
    <font>
      <b/>
      <sz val="8"/>
      <color rgb="FF000000"/>
      <name val="Times New Roman"/>
      <family val="1"/>
      <charset val="204"/>
    </font>
    <font>
      <b/>
      <i/>
      <sz val="8"/>
      <color rgb="FF000000"/>
      <name val="Times New Roman"/>
      <family val="1"/>
      <charset val="204"/>
    </font>
    <font>
      <sz val="8"/>
      <color rgb="FF000000"/>
      <name val="Times New Roman"/>
      <family val="1"/>
      <charset val="204"/>
    </font>
    <font>
      <i/>
      <sz val="8"/>
      <color rgb="FF000000"/>
      <name val="Times New Roman"/>
      <family val="1"/>
      <charset val="204"/>
    </font>
    <font>
      <b/>
      <i/>
      <sz val="8"/>
      <color theme="1"/>
      <name val="Times New Roman"/>
      <family val="1"/>
      <charset val="204"/>
    </font>
    <font>
      <sz val="7.5"/>
      <color rgb="FF000000"/>
      <name val="Times New Roman"/>
      <family val="1"/>
      <charset val="204"/>
    </font>
    <font>
      <b/>
      <sz val="7.5"/>
      <color rgb="FF000000"/>
      <name val="Times New Roman"/>
      <family val="1"/>
      <charset val="204"/>
    </font>
    <font>
      <sz val="8"/>
      <color theme="1"/>
      <name val="Times New Roman"/>
      <family val="1"/>
      <charset val="204"/>
    </font>
    <font>
      <i/>
      <sz val="8"/>
      <color theme="1"/>
      <name val="Times New Roman"/>
      <family val="1"/>
      <charset val="204"/>
    </font>
  </fonts>
  <fills count="2">
    <fill>
      <patternFill patternType="none"/>
    </fill>
    <fill>
      <patternFill patternType="gray125"/>
    </fill>
  </fills>
  <borders count="25">
    <border>
      <left/>
      <right/>
      <top/>
      <bottom/>
      <diagonal/>
    </border>
    <border>
      <left/>
      <right/>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bottom style="thin">
        <color auto="1"/>
      </bottom>
      <diagonal/>
    </border>
    <border>
      <left/>
      <right/>
      <top style="medium">
        <color auto="1"/>
      </top>
      <bottom/>
      <diagonal/>
    </border>
    <border>
      <left/>
      <right/>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bottom style="medium">
        <color indexed="64"/>
      </bottom>
      <diagonal/>
    </border>
    <border>
      <left style="thin">
        <color theme="1" tint="0.499984740745262"/>
      </left>
      <right style="thin">
        <color theme="1" tint="0.499984740745262"/>
      </right>
      <top style="medium">
        <color indexed="64"/>
      </top>
      <bottom style="thin">
        <color theme="1" tint="0.499984740745262"/>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5">
    <xf numFmtId="0" fontId="0" fillId="0" borderId="0"/>
    <xf numFmtId="0" fontId="67" fillId="0" borderId="0"/>
    <xf numFmtId="0" fontId="79" fillId="0" borderId="0"/>
    <xf numFmtId="0" fontId="81" fillId="0" borderId="0"/>
    <xf numFmtId="0" fontId="145" fillId="0" borderId="0" applyNumberFormat="0" applyFill="0" applyBorder="0" applyAlignment="0" applyProtection="0"/>
  </cellStyleXfs>
  <cellXfs count="1066">
    <xf numFmtId="0" fontId="0" fillId="0" borderId="0" xfId="0"/>
    <xf numFmtId="0" fontId="2" fillId="0" borderId="0" xfId="0" applyFont="1" applyAlignment="1">
      <alignment horizontal="left"/>
    </xf>
    <xf numFmtId="0" fontId="2" fillId="0" borderId="0" xfId="0" applyFont="1" applyAlignment="1">
      <alignment horizontal="left" vertical="top"/>
    </xf>
    <xf numFmtId="0" fontId="2" fillId="0" borderId="0" xfId="0" applyFont="1"/>
    <xf numFmtId="0" fontId="3" fillId="0" borderId="0" xfId="0" applyFont="1" applyAlignment="1">
      <alignment horizontal="left"/>
    </xf>
    <xf numFmtId="0" fontId="4" fillId="0" borderId="0" xfId="0" applyFont="1" applyAlignment="1">
      <alignment horizontal="left"/>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49" fontId="6" fillId="0" borderId="0" xfId="0" applyNumberFormat="1" applyFont="1" applyAlignment="1">
      <alignment horizontal="left" wrapText="1"/>
    </xf>
    <xf numFmtId="164" fontId="8" fillId="0" borderId="0" xfId="0" applyNumberFormat="1" applyFont="1" applyAlignment="1">
      <alignment horizontal="right" indent="1"/>
    </xf>
    <xf numFmtId="164" fontId="6" fillId="0" borderId="0" xfId="0" applyNumberFormat="1" applyFont="1" applyAlignment="1">
      <alignment horizontal="right" indent="1"/>
    </xf>
    <xf numFmtId="0" fontId="2" fillId="0" borderId="0" xfId="0" applyFont="1" applyAlignment="1">
      <alignment vertical="top"/>
    </xf>
    <xf numFmtId="0" fontId="6" fillId="0" borderId="0" xfId="0" applyFont="1"/>
    <xf numFmtId="0" fontId="6" fillId="0" borderId="0" xfId="0" applyFont="1" applyAlignment="1">
      <alignment vertical="top"/>
    </xf>
    <xf numFmtId="0" fontId="10" fillId="0" borderId="0" xfId="0" applyFont="1"/>
    <xf numFmtId="0" fontId="10" fillId="0" borderId="0" xfId="0" applyFont="1" applyAlignment="1">
      <alignment horizontal="left" vertical="top"/>
    </xf>
    <xf numFmtId="0" fontId="11" fillId="0" borderId="0" xfId="0" applyFont="1"/>
    <xf numFmtId="0" fontId="3" fillId="0" borderId="0" xfId="0" applyFont="1" applyAlignment="1">
      <alignment horizontal="left" vertical="center"/>
    </xf>
    <xf numFmtId="0" fontId="5" fillId="0" borderId="0" xfId="0" applyFont="1" applyAlignment="1">
      <alignment horizontal="left"/>
    </xf>
    <xf numFmtId="0" fontId="5" fillId="0" borderId="0" xfId="0" applyFont="1" applyAlignment="1">
      <alignment vertical="top"/>
    </xf>
    <xf numFmtId="165" fontId="6" fillId="0" borderId="0" xfId="0" applyNumberFormat="1" applyFont="1" applyAlignment="1">
      <alignment horizontal="right" wrapText="1" indent="1"/>
    </xf>
    <xf numFmtId="0" fontId="15" fillId="0" borderId="0" xfId="0" applyFont="1" applyAlignment="1">
      <alignment horizontal="left"/>
    </xf>
    <xf numFmtId="164" fontId="8" fillId="0" borderId="0" xfId="0" applyNumberFormat="1" applyFont="1" applyAlignment="1">
      <alignment horizontal="right" wrapText="1" indent="1"/>
    </xf>
    <xf numFmtId="165" fontId="8" fillId="0" borderId="0" xfId="0" applyNumberFormat="1" applyFont="1" applyAlignment="1">
      <alignment horizontal="right" wrapText="1" indent="1"/>
    </xf>
    <xf numFmtId="165" fontId="6" fillId="0" borderId="0" xfId="0" applyNumberFormat="1" applyFont="1" applyAlignment="1">
      <alignment horizontal="right" indent="1"/>
    </xf>
    <xf numFmtId="49" fontId="6" fillId="0" borderId="0" xfId="0" applyNumberFormat="1" applyFont="1" applyAlignment="1">
      <alignment horizontal="left" wrapText="1" indent="1"/>
    </xf>
    <xf numFmtId="0" fontId="16" fillId="0" borderId="0" xfId="0" applyFont="1" applyAlignment="1">
      <alignment horizontal="left"/>
    </xf>
    <xf numFmtId="0" fontId="17"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center" vertical="top"/>
    </xf>
    <xf numFmtId="0" fontId="16" fillId="0" borderId="0" xfId="0" applyFont="1"/>
    <xf numFmtId="0" fontId="19" fillId="0" borderId="0" xfId="0" applyFont="1" applyAlignment="1">
      <alignment horizontal="left" vertical="top"/>
    </xf>
    <xf numFmtId="0" fontId="18" fillId="0" borderId="0" xfId="0" applyFont="1"/>
    <xf numFmtId="0" fontId="19" fillId="0" borderId="5" xfId="0" applyFont="1" applyBorder="1" applyAlignment="1">
      <alignment horizontal="center" vertical="top" wrapText="1"/>
    </xf>
    <xf numFmtId="0" fontId="20" fillId="0" borderId="6" xfId="0" applyFont="1" applyBorder="1" applyAlignment="1">
      <alignment horizontal="center" vertical="top" wrapText="1"/>
    </xf>
    <xf numFmtId="0" fontId="22" fillId="0" borderId="6" xfId="0" applyFont="1" applyBorder="1" applyAlignment="1">
      <alignment horizontal="center" vertical="top" wrapText="1"/>
    </xf>
    <xf numFmtId="0" fontId="19" fillId="0" borderId="0" xfId="0" applyFont="1" applyAlignment="1">
      <alignment horizontal="center" vertical="top" wrapText="1"/>
    </xf>
    <xf numFmtId="0" fontId="23" fillId="0" borderId="0" xfId="0" applyFont="1" applyAlignment="1">
      <alignment horizontal="center" vertical="top" wrapText="1"/>
    </xf>
    <xf numFmtId="49" fontId="20" fillId="0" borderId="0" xfId="0" applyNumberFormat="1" applyFont="1" applyAlignment="1">
      <alignment horizontal="left" wrapText="1"/>
    </xf>
    <xf numFmtId="165" fontId="20" fillId="0" borderId="0" xfId="0" applyNumberFormat="1" applyFont="1" applyAlignment="1">
      <alignment horizontal="right" wrapText="1" indent="1"/>
    </xf>
    <xf numFmtId="165" fontId="16" fillId="0" borderId="0" xfId="0" applyNumberFormat="1" applyFont="1"/>
    <xf numFmtId="49" fontId="17" fillId="0" borderId="0" xfId="0" applyNumberFormat="1" applyFont="1" applyAlignment="1">
      <alignment horizontal="left" wrapText="1" indent="1"/>
    </xf>
    <xf numFmtId="165" fontId="17" fillId="0" borderId="0" xfId="0" applyNumberFormat="1" applyFont="1" applyAlignment="1">
      <alignment horizontal="right" wrapText="1" indent="1"/>
    </xf>
    <xf numFmtId="49" fontId="24" fillId="0" borderId="0" xfId="0" applyNumberFormat="1" applyFont="1" applyAlignment="1">
      <alignment horizontal="left"/>
    </xf>
    <xf numFmtId="0" fontId="25" fillId="0" borderId="0" xfId="0" applyFont="1"/>
    <xf numFmtId="0" fontId="25" fillId="0" borderId="0" xfId="0" applyFont="1" applyAlignment="1">
      <alignment horizontal="left" vertical="top"/>
    </xf>
    <xf numFmtId="0" fontId="18" fillId="0" borderId="0" xfId="0" applyFont="1" applyAlignment="1">
      <alignment horizontal="left"/>
    </xf>
    <xf numFmtId="0" fontId="18" fillId="0" borderId="0" xfId="0" applyFont="1" applyAlignment="1">
      <alignment horizontal="left" vertical="top"/>
    </xf>
    <xf numFmtId="0" fontId="18" fillId="0" borderId="0" xfId="0" applyFont="1" applyAlignment="1">
      <alignment vertical="center"/>
    </xf>
    <xf numFmtId="164" fontId="20" fillId="0" borderId="0" xfId="0" applyNumberFormat="1" applyFont="1" applyAlignment="1">
      <alignment horizontal="right" wrapText="1" indent="5"/>
    </xf>
    <xf numFmtId="165" fontId="20" fillId="0" borderId="0" xfId="0" applyNumberFormat="1" applyFont="1" applyAlignment="1">
      <alignment horizontal="right" wrapText="1" indent="2"/>
    </xf>
    <xf numFmtId="49" fontId="17" fillId="0" borderId="0" xfId="0" applyNumberFormat="1" applyFont="1" applyAlignment="1">
      <alignment horizontal="left" wrapText="1"/>
    </xf>
    <xf numFmtId="164" fontId="17" fillId="0" borderId="0" xfId="0" applyNumberFormat="1" applyFont="1" applyAlignment="1">
      <alignment horizontal="right" wrapText="1" indent="5"/>
    </xf>
    <xf numFmtId="165" fontId="17" fillId="0" borderId="0" xfId="0" applyNumberFormat="1" applyFont="1" applyAlignment="1">
      <alignment horizontal="right" wrapText="1" indent="2"/>
    </xf>
    <xf numFmtId="49" fontId="17" fillId="0" borderId="0" xfId="0" applyNumberFormat="1" applyFont="1" applyAlignment="1">
      <alignment horizontal="left" wrapText="1" indent="2"/>
    </xf>
    <xf numFmtId="0" fontId="17" fillId="0" borderId="0" xfId="0" applyFont="1" applyAlignment="1">
      <alignment vertical="top"/>
    </xf>
    <xf numFmtId="0" fontId="28" fillId="0" borderId="0" xfId="0" applyFont="1"/>
    <xf numFmtId="164" fontId="20" fillId="0" borderId="0" xfId="0" applyNumberFormat="1" applyFont="1" applyAlignment="1">
      <alignment horizontal="right" wrapText="1" indent="1"/>
    </xf>
    <xf numFmtId="164" fontId="17" fillId="0" borderId="0" xfId="0" applyNumberFormat="1" applyFont="1" applyAlignment="1">
      <alignment horizontal="right" wrapText="1" indent="1"/>
    </xf>
    <xf numFmtId="49" fontId="8" fillId="0" borderId="0" xfId="0" applyNumberFormat="1" applyFont="1" applyAlignment="1">
      <alignment horizontal="left" wrapText="1" indent="1"/>
    </xf>
    <xf numFmtId="164" fontId="6" fillId="0" borderId="0" xfId="0" applyNumberFormat="1" applyFont="1" applyAlignment="1">
      <alignment horizontal="right" wrapText="1" indent="1"/>
    </xf>
    <xf numFmtId="0" fontId="8" fillId="0" borderId="0" xfId="0" applyFont="1" applyAlignment="1">
      <alignment horizontal="left" wrapText="1" indent="1"/>
    </xf>
    <xf numFmtId="49" fontId="29" fillId="0" borderId="0" xfId="0" applyNumberFormat="1" applyFont="1" applyAlignment="1">
      <alignment horizontal="left"/>
    </xf>
    <xf numFmtId="49" fontId="30" fillId="0" borderId="0" xfId="0" applyNumberFormat="1" applyFont="1" applyAlignment="1">
      <alignment horizontal="left"/>
    </xf>
    <xf numFmtId="0" fontId="24" fillId="0" borderId="0" xfId="0" applyFont="1"/>
    <xf numFmtId="164" fontId="16" fillId="0" borderId="0" xfId="0" applyNumberFormat="1" applyFont="1"/>
    <xf numFmtId="164" fontId="24" fillId="0" borderId="0" xfId="0" applyNumberFormat="1" applyFont="1" applyAlignment="1">
      <alignment horizontal="right" wrapText="1"/>
    </xf>
    <xf numFmtId="0" fontId="3" fillId="0" borderId="0" xfId="0" applyFont="1" applyAlignment="1">
      <alignment vertical="center"/>
    </xf>
    <xf numFmtId="0" fontId="4" fillId="0" borderId="0" xfId="0" applyFont="1"/>
    <xf numFmtId="0" fontId="6" fillId="0" borderId="0" xfId="0" applyFont="1" applyAlignment="1">
      <alignment vertical="center" wrapText="1"/>
    </xf>
    <xf numFmtId="165" fontId="6" fillId="0" borderId="0" xfId="0" applyNumberFormat="1" applyFont="1" applyAlignment="1">
      <alignment horizontal="right" wrapText="1"/>
    </xf>
    <xf numFmtId="0" fontId="6" fillId="0" borderId="0" xfId="0" applyFont="1" applyAlignment="1">
      <alignment horizontal="left" vertical="center" wrapText="1" indent="1"/>
    </xf>
    <xf numFmtId="0" fontId="12" fillId="0" borderId="0" xfId="0" applyFont="1" applyAlignment="1">
      <alignment horizontal="left"/>
    </xf>
    <xf numFmtId="0" fontId="3" fillId="0" borderId="0" xfId="0" applyFont="1"/>
    <xf numFmtId="0" fontId="11" fillId="0" borderId="0" xfId="0" applyFont="1" applyAlignment="1">
      <alignment vertical="top"/>
    </xf>
    <xf numFmtId="49" fontId="14" fillId="0" borderId="0" xfId="0" applyNumberFormat="1" applyFont="1" applyAlignment="1">
      <alignment horizontal="left" wrapText="1"/>
    </xf>
    <xf numFmtId="165" fontId="14" fillId="0" borderId="0" xfId="0" applyNumberFormat="1" applyFont="1" applyAlignment="1">
      <alignment horizontal="right" wrapText="1" indent="1"/>
    </xf>
    <xf numFmtId="0" fontId="19" fillId="0" borderId="0" xfId="0" applyFont="1" applyAlignment="1">
      <alignment vertical="top"/>
    </xf>
    <xf numFmtId="165" fontId="20" fillId="0" borderId="0" xfId="0" applyNumberFormat="1" applyFont="1" applyAlignment="1">
      <alignment horizontal="right" wrapText="1"/>
    </xf>
    <xf numFmtId="165" fontId="17" fillId="0" borderId="0" xfId="0" applyNumberFormat="1" applyFont="1" applyAlignment="1">
      <alignment horizontal="right" wrapText="1"/>
    </xf>
    <xf numFmtId="165" fontId="17" fillId="0" borderId="0" xfId="0" applyNumberFormat="1" applyFont="1"/>
    <xf numFmtId="0" fontId="24" fillId="0" borderId="0" xfId="0" applyFont="1" applyAlignment="1">
      <alignment vertical="center"/>
    </xf>
    <xf numFmtId="0" fontId="37" fillId="0" borderId="0" xfId="0" applyFont="1" applyAlignment="1">
      <alignment vertical="center"/>
    </xf>
    <xf numFmtId="0" fontId="38" fillId="0" borderId="0" xfId="0" applyFont="1" applyAlignment="1">
      <alignment vertical="center" wrapText="1"/>
    </xf>
    <xf numFmtId="164" fontId="14" fillId="0" borderId="0" xfId="0" applyNumberFormat="1" applyFont="1" applyAlignment="1">
      <alignment horizontal="right" wrapText="1"/>
    </xf>
    <xf numFmtId="164" fontId="14" fillId="0" borderId="0" xfId="0" applyNumberFormat="1" applyFont="1" applyAlignment="1">
      <alignment horizontal="right" wrapText="1" indent="1"/>
    </xf>
    <xf numFmtId="0" fontId="14" fillId="0" borderId="0" xfId="0" applyFont="1" applyAlignment="1">
      <alignment vertical="center" wrapText="1"/>
    </xf>
    <xf numFmtId="164" fontId="6" fillId="0" borderId="0" xfId="0" applyNumberFormat="1" applyFont="1" applyAlignment="1">
      <alignment horizontal="right" wrapText="1"/>
    </xf>
    <xf numFmtId="0" fontId="39" fillId="0" borderId="0" xfId="0" applyFont="1" applyAlignment="1">
      <alignment vertical="center"/>
    </xf>
    <xf numFmtId="0" fontId="40" fillId="0" borderId="0" xfId="0" applyFont="1" applyAlignment="1">
      <alignment vertical="center"/>
    </xf>
    <xf numFmtId="0" fontId="2" fillId="0" borderId="0" xfId="0" applyFont="1" applyAlignment="1">
      <alignment horizontal="center" vertical="top"/>
    </xf>
    <xf numFmtId="0" fontId="6" fillId="0" borderId="6" xfId="0" applyFont="1" applyBorder="1" applyAlignment="1">
      <alignment horizontal="center" vertical="top" wrapText="1"/>
    </xf>
    <xf numFmtId="0" fontId="2" fillId="0" borderId="0" xfId="0" applyFont="1" applyAlignment="1">
      <alignment horizontal="center" vertical="top" wrapText="1"/>
    </xf>
    <xf numFmtId="0" fontId="11" fillId="0" borderId="0" xfId="0" applyFont="1" applyAlignment="1">
      <alignment vertical="center"/>
    </xf>
    <xf numFmtId="49" fontId="11" fillId="0" borderId="0" xfId="0" applyNumberFormat="1" applyFont="1" applyAlignment="1">
      <alignment horizontal="left" wrapText="1"/>
    </xf>
    <xf numFmtId="164" fontId="11" fillId="0" borderId="0" xfId="0" applyNumberFormat="1" applyFont="1" applyAlignment="1">
      <alignment horizontal="right" wrapText="1"/>
    </xf>
    <xf numFmtId="0" fontId="43" fillId="0" borderId="0" xfId="0" applyFont="1" applyAlignment="1">
      <alignment vertical="center"/>
    </xf>
    <xf numFmtId="0" fontId="44" fillId="0" borderId="0" xfId="0" applyFont="1" applyAlignment="1">
      <alignment vertical="center" wrapText="1"/>
    </xf>
    <xf numFmtId="0" fontId="6" fillId="0" borderId="0" xfId="0" applyFont="1" applyAlignment="1">
      <alignment horizontal="left" wrapText="1"/>
    </xf>
    <xf numFmtId="0" fontId="6" fillId="0" borderId="0" xfId="0" applyFont="1" applyAlignment="1">
      <alignment horizontal="left" wrapText="1" indent="1"/>
    </xf>
    <xf numFmtId="0" fontId="7" fillId="0" borderId="0" xfId="0" applyFont="1" applyAlignment="1">
      <alignment horizontal="right" vertical="center" wrapText="1" indent="1"/>
    </xf>
    <xf numFmtId="0" fontId="10" fillId="0" borderId="0" xfId="0" applyFont="1" applyAlignment="1">
      <alignment horizontal="left"/>
    </xf>
    <xf numFmtId="0" fontId="3" fillId="0" borderId="0" xfId="0" applyFont="1" applyAlignment="1">
      <alignment vertical="top"/>
    </xf>
    <xf numFmtId="0" fontId="4" fillId="0" borderId="0" xfId="0" applyFont="1" applyAlignment="1">
      <alignment vertical="top"/>
    </xf>
    <xf numFmtId="0" fontId="45" fillId="0" borderId="0" xfId="0" applyFont="1" applyAlignment="1">
      <alignment vertical="center" wrapText="1"/>
    </xf>
    <xf numFmtId="0" fontId="46" fillId="0" borderId="0" xfId="0" applyFont="1" applyAlignment="1">
      <alignment vertical="top"/>
    </xf>
    <xf numFmtId="49" fontId="8" fillId="0" borderId="0" xfId="0" applyNumberFormat="1" applyFont="1" applyAlignment="1">
      <alignment horizontal="left" wrapText="1"/>
    </xf>
    <xf numFmtId="49" fontId="7" fillId="0" borderId="0" xfId="0" applyNumberFormat="1" applyFont="1" applyAlignment="1">
      <alignment horizontal="left" wrapText="1"/>
    </xf>
    <xf numFmtId="0" fontId="47" fillId="0" borderId="0" xfId="0" applyFont="1" applyAlignment="1">
      <alignment horizontal="left"/>
    </xf>
    <xf numFmtId="0" fontId="6" fillId="0" borderId="0" xfId="0" applyFont="1" applyAlignment="1">
      <alignment horizontal="left" vertical="top"/>
    </xf>
    <xf numFmtId="0" fontId="9" fillId="0" borderId="0" xfId="0" applyFont="1"/>
    <xf numFmtId="0" fontId="14" fillId="0" borderId="0" xfId="0" applyFont="1" applyAlignment="1">
      <alignment horizontal="left" vertical="top"/>
    </xf>
    <xf numFmtId="166" fontId="6" fillId="0" borderId="0" xfId="0" applyNumberFormat="1" applyFont="1" applyAlignment="1">
      <alignment horizontal="right" indent="1"/>
    </xf>
    <xf numFmtId="0" fontId="48" fillId="0" borderId="0" xfId="0" applyFont="1" applyAlignment="1">
      <alignment vertical="top"/>
    </xf>
    <xf numFmtId="0" fontId="12" fillId="0" borderId="0" xfId="0" applyFont="1" applyAlignment="1">
      <alignment horizontal="left" vertical="top"/>
    </xf>
    <xf numFmtId="165" fontId="2" fillId="0" borderId="0" xfId="0" applyNumberFormat="1" applyFont="1"/>
    <xf numFmtId="0" fontId="12" fillId="0" borderId="0" xfId="0" applyFont="1" applyAlignment="1">
      <alignment vertical="center"/>
    </xf>
    <xf numFmtId="0" fontId="13" fillId="0" borderId="0" xfId="0" applyFont="1"/>
    <xf numFmtId="0" fontId="7" fillId="0" borderId="0" xfId="0" applyFont="1" applyAlignment="1">
      <alignment vertical="center" wrapText="1"/>
    </xf>
    <xf numFmtId="0" fontId="20" fillId="0" borderId="0" xfId="0" applyFont="1" applyAlignment="1">
      <alignment horizontal="right" vertical="center" wrapText="1"/>
    </xf>
    <xf numFmtId="0" fontId="20" fillId="0" borderId="0" xfId="0" applyFont="1" applyAlignment="1">
      <alignment vertical="center" wrapText="1"/>
    </xf>
    <xf numFmtId="0" fontId="8" fillId="0" borderId="0" xfId="0" applyFont="1" applyAlignment="1">
      <alignment vertical="center" wrapText="1"/>
    </xf>
    <xf numFmtId="0" fontId="17" fillId="0" borderId="0" xfId="0" applyFont="1" applyAlignment="1">
      <alignment horizontal="left" wrapText="1" indent="1"/>
    </xf>
    <xf numFmtId="167" fontId="2" fillId="0" borderId="0" xfId="0" applyNumberFormat="1" applyFont="1"/>
    <xf numFmtId="0" fontId="10" fillId="0" borderId="0" xfId="0" applyFont="1" applyAlignment="1">
      <alignment vertical="top"/>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9" fillId="0" borderId="0" xfId="0" applyFont="1" applyAlignment="1">
      <alignment horizontal="center" vertical="center"/>
    </xf>
    <xf numFmtId="0" fontId="11" fillId="0" borderId="0" xfId="0" applyFont="1" applyAlignment="1">
      <alignment horizontal="center"/>
    </xf>
    <xf numFmtId="0" fontId="3" fillId="0" borderId="0" xfId="0" applyFont="1" applyAlignment="1">
      <alignment horizontal="left" wrapText="1"/>
    </xf>
    <xf numFmtId="0" fontId="3" fillId="0" borderId="0" xfId="0" applyFont="1" applyAlignment="1">
      <alignment horizontal="left" vertical="top" wrapText="1"/>
    </xf>
    <xf numFmtId="0" fontId="11" fillId="0" borderId="0" xfId="0" applyFont="1" applyAlignment="1">
      <alignment horizontal="center" vertical="center" wrapText="1"/>
    </xf>
    <xf numFmtId="0" fontId="49" fillId="0" borderId="0" xfId="0" applyFont="1" applyAlignment="1">
      <alignment horizontal="right" vertical="center" wrapText="1"/>
    </xf>
    <xf numFmtId="165" fontId="7" fillId="0" borderId="0" xfId="0" applyNumberFormat="1" applyFont="1" applyAlignment="1">
      <alignment horizontal="right" wrapText="1" indent="1"/>
    </xf>
    <xf numFmtId="165" fontId="17" fillId="0" borderId="0" xfId="0" applyNumberFormat="1" applyFont="1" applyAlignment="1">
      <alignment horizontal="right" indent="1"/>
    </xf>
    <xf numFmtId="164" fontId="7" fillId="0" borderId="0" xfId="0" applyNumberFormat="1" applyFont="1" applyAlignment="1">
      <alignment horizontal="right" wrapText="1" indent="1"/>
    </xf>
    <xf numFmtId="164" fontId="14" fillId="0" borderId="0" xfId="0" applyNumberFormat="1" applyFont="1" applyAlignment="1">
      <alignment horizontal="right" indent="1"/>
    </xf>
    <xf numFmtId="1" fontId="2" fillId="0" borderId="0" xfId="0" applyNumberFormat="1" applyFont="1"/>
    <xf numFmtId="0" fontId="14" fillId="0" borderId="0" xfId="0" applyFont="1" applyAlignment="1">
      <alignment horizontal="right" wrapText="1" indent="1"/>
    </xf>
    <xf numFmtId="0" fontId="14" fillId="0" borderId="3" xfId="0" applyFont="1" applyBorder="1" applyAlignment="1">
      <alignment horizontal="center" vertical="center"/>
    </xf>
    <xf numFmtId="0" fontId="38" fillId="0" borderId="5" xfId="0" applyFont="1" applyBorder="1" applyAlignment="1">
      <alignment vertical="center"/>
    </xf>
    <xf numFmtId="0" fontId="45" fillId="0" borderId="6" xfId="0" applyFont="1" applyBorder="1" applyAlignment="1">
      <alignment horizontal="center" vertical="center"/>
    </xf>
    <xf numFmtId="0" fontId="6" fillId="0" borderId="6" xfId="0" applyFont="1" applyBorder="1" applyAlignment="1">
      <alignment vertical="center"/>
    </xf>
    <xf numFmtId="0" fontId="7" fillId="0" borderId="6" xfId="0" applyFont="1" applyBorder="1" applyAlignment="1">
      <alignment horizontal="center" vertical="center" wrapText="1"/>
    </xf>
    <xf numFmtId="168" fontId="7" fillId="0" borderId="6" xfId="0" applyNumberFormat="1" applyFont="1" applyBorder="1" applyAlignment="1">
      <alignment horizontal="center" vertical="center" wrapText="1"/>
    </xf>
    <xf numFmtId="0" fontId="14" fillId="0" borderId="0" xfId="0" applyFont="1" applyAlignment="1">
      <alignment horizontal="left"/>
    </xf>
    <xf numFmtId="164" fontId="7" fillId="0" borderId="0" xfId="0" applyNumberFormat="1" applyFont="1" applyAlignment="1">
      <alignment horizontal="right" indent="1"/>
    </xf>
    <xf numFmtId="0" fontId="6" fillId="0" borderId="0" xfId="0" applyFont="1" applyAlignment="1">
      <alignment horizontal="left" indent="1"/>
    </xf>
    <xf numFmtId="0" fontId="7" fillId="0" borderId="0" xfId="0" applyFont="1" applyAlignment="1">
      <alignment horizontal="left" wrapText="1"/>
    </xf>
    <xf numFmtId="164" fontId="6" fillId="0" borderId="0" xfId="0" applyNumberFormat="1" applyFont="1" applyAlignment="1">
      <alignment horizontal="right"/>
    </xf>
    <xf numFmtId="0" fontId="14" fillId="0" borderId="0" xfId="0" applyFont="1" applyAlignment="1">
      <alignment horizontal="left" wrapText="1"/>
    </xf>
    <xf numFmtId="0" fontId="6" fillId="0" borderId="0" xfId="0" applyFont="1" applyAlignment="1">
      <alignment horizontal="right" indent="1"/>
    </xf>
    <xf numFmtId="0" fontId="7" fillId="0" borderId="6" xfId="0" applyFont="1" applyBorder="1" applyAlignment="1">
      <alignment horizontal="center" vertical="top" wrapText="1"/>
    </xf>
    <xf numFmtId="168" fontId="7" fillId="0" borderId="6" xfId="0" applyNumberFormat="1" applyFont="1" applyBorder="1" applyAlignment="1">
      <alignment horizontal="center" vertical="top" wrapText="1"/>
    </xf>
    <xf numFmtId="0" fontId="8" fillId="0" borderId="0" xfId="0" applyFont="1" applyAlignment="1">
      <alignment horizontal="left" wrapText="1"/>
    </xf>
    <xf numFmtId="164" fontId="17" fillId="0" borderId="0" xfId="0" applyNumberFormat="1" applyFont="1" applyAlignment="1">
      <alignment horizontal="right"/>
    </xf>
    <xf numFmtId="164" fontId="17" fillId="0" borderId="0" xfId="0" applyNumberFormat="1" applyFont="1" applyAlignment="1">
      <alignment horizontal="right" indent="1"/>
    </xf>
    <xf numFmtId="0" fontId="50" fillId="0" borderId="0" xfId="0" applyFont="1" applyAlignment="1">
      <alignment vertical="center"/>
    </xf>
    <xf numFmtId="0" fontId="51" fillId="0" borderId="0" xfId="0" applyFont="1"/>
    <xf numFmtId="0" fontId="51" fillId="0" borderId="0" xfId="0" applyFont="1" applyAlignment="1">
      <alignment horizontal="left" vertical="top"/>
    </xf>
    <xf numFmtId="0" fontId="9" fillId="0" borderId="0" xfId="0" applyFont="1" applyAlignment="1">
      <alignment horizontal="center"/>
    </xf>
    <xf numFmtId="0" fontId="9" fillId="0" borderId="0" xfId="0" applyFont="1" applyAlignment="1">
      <alignment horizontal="center" vertical="top"/>
    </xf>
    <xf numFmtId="0" fontId="2" fillId="0" borderId="2" xfId="0" applyFont="1" applyBorder="1" applyAlignment="1">
      <alignment vertical="center" wrapText="1"/>
    </xf>
    <xf numFmtId="0" fontId="2" fillId="0" borderId="5" xfId="0" applyFont="1" applyBorder="1" applyAlignment="1">
      <alignment vertical="center" wrapText="1"/>
    </xf>
    <xf numFmtId="0" fontId="6" fillId="0" borderId="6" xfId="0" applyFont="1" applyBorder="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52" fillId="0" borderId="0" xfId="0" applyFont="1" applyAlignment="1">
      <alignment horizontal="center" vertical="center" wrapText="1"/>
    </xf>
    <xf numFmtId="0" fontId="14" fillId="0" borderId="0" xfId="0" applyFont="1" applyAlignment="1">
      <alignment horizontal="right" indent="1"/>
    </xf>
    <xf numFmtId="165" fontId="8" fillId="0" borderId="0" xfId="0" applyNumberFormat="1" applyFont="1" applyAlignment="1">
      <alignment horizontal="right" indent="1"/>
    </xf>
    <xf numFmtId="165" fontId="6" fillId="0" borderId="0" xfId="0" applyNumberFormat="1" applyFont="1" applyAlignment="1">
      <alignment horizontal="right"/>
    </xf>
    <xf numFmtId="49" fontId="3" fillId="0" borderId="0" xfId="0" applyNumberFormat="1" applyFont="1" applyAlignment="1">
      <alignment horizontal="left" vertical="top"/>
    </xf>
    <xf numFmtId="0" fontId="2" fillId="0" borderId="5" xfId="0" applyFont="1" applyBorder="1" applyAlignment="1">
      <alignment horizontal="center" vertical="top" wrapText="1"/>
    </xf>
    <xf numFmtId="0" fontId="45" fillId="0" borderId="6" xfId="0" applyFont="1" applyBorder="1" applyAlignment="1">
      <alignment horizontal="center" vertical="top"/>
    </xf>
    <xf numFmtId="0" fontId="52" fillId="0" borderId="0" xfId="0" applyFont="1" applyAlignment="1">
      <alignment horizontal="center" vertical="top" wrapText="1"/>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right" vertical="center" wrapText="1"/>
    </xf>
    <xf numFmtId="0" fontId="14" fillId="0" borderId="0" xfId="0" applyFont="1" applyAlignment="1">
      <alignment horizontal="right" vertical="center" wrapText="1" indent="1"/>
    </xf>
    <xf numFmtId="167" fontId="8" fillId="0" borderId="0" xfId="0" applyNumberFormat="1" applyFont="1" applyAlignment="1">
      <alignment horizontal="right"/>
    </xf>
    <xf numFmtId="167" fontId="8" fillId="0" borderId="0" xfId="0" applyNumberFormat="1" applyFont="1" applyAlignment="1">
      <alignment horizontal="right" indent="1"/>
    </xf>
    <xf numFmtId="49" fontId="3" fillId="0" borderId="0" xfId="0" applyNumberFormat="1" applyFont="1" applyAlignment="1">
      <alignment horizontal="left"/>
    </xf>
    <xf numFmtId="0" fontId="9" fillId="0" borderId="0" xfId="0" applyFont="1" applyAlignment="1">
      <alignment horizontal="left"/>
    </xf>
    <xf numFmtId="0" fontId="9" fillId="0" borderId="0" xfId="0" applyFont="1" applyAlignment="1">
      <alignment horizontal="left" vertical="top"/>
    </xf>
    <xf numFmtId="1" fontId="17" fillId="0" borderId="0" xfId="0" applyNumberFormat="1" applyFont="1" applyAlignment="1">
      <alignment horizontal="right" wrapText="1" indent="1"/>
    </xf>
    <xf numFmtId="0" fontId="6" fillId="0" borderId="0" xfId="0" applyFont="1" applyAlignment="1">
      <alignment horizontal="center" vertical="center" wrapText="1"/>
    </xf>
    <xf numFmtId="165" fontId="8" fillId="0" borderId="0" xfId="0" applyNumberFormat="1" applyFont="1" applyAlignment="1">
      <alignment horizontal="right" wrapText="1"/>
    </xf>
    <xf numFmtId="164" fontId="6" fillId="0" borderId="0" xfId="0" applyNumberFormat="1" applyFont="1" applyAlignment="1">
      <alignment horizontal="center" wrapText="1"/>
    </xf>
    <xf numFmtId="165" fontId="8" fillId="0" borderId="0" xfId="0" applyNumberFormat="1" applyFont="1" applyAlignment="1">
      <alignment horizontal="center" wrapText="1"/>
    </xf>
    <xf numFmtId="0" fontId="44" fillId="0" borderId="0" xfId="0" applyFont="1" applyAlignment="1">
      <alignment vertical="center"/>
    </xf>
    <xf numFmtId="0" fontId="55" fillId="0" borderId="0" xfId="0" applyFont="1" applyAlignment="1">
      <alignment horizontal="center" vertical="top" wrapText="1"/>
    </xf>
    <xf numFmtId="0" fontId="14" fillId="0" borderId="0" xfId="0" applyFont="1"/>
    <xf numFmtId="164" fontId="20" fillId="0" borderId="0" xfId="0" applyNumberFormat="1" applyFont="1" applyAlignment="1">
      <alignment horizontal="right" wrapText="1"/>
    </xf>
    <xf numFmtId="164" fontId="17" fillId="0" borderId="0" xfId="0" applyNumberFormat="1" applyFont="1" applyAlignment="1">
      <alignment horizontal="right" wrapText="1"/>
    </xf>
    <xf numFmtId="0" fontId="5" fillId="0" borderId="0" xfId="0" applyFont="1" applyAlignment="1">
      <alignment vertical="center"/>
    </xf>
    <xf numFmtId="0" fontId="16" fillId="0" borderId="0" xfId="0" applyFont="1" applyAlignment="1">
      <alignment vertical="top"/>
    </xf>
    <xf numFmtId="0" fontId="20" fillId="0" borderId="0" xfId="0" applyFont="1" applyAlignment="1">
      <alignment horizontal="left" wrapText="1"/>
    </xf>
    <xf numFmtId="0" fontId="57" fillId="0" borderId="0" xfId="0" applyFont="1" applyAlignment="1">
      <alignment vertical="center"/>
    </xf>
    <xf numFmtId="0" fontId="14" fillId="0" borderId="0" xfId="0" applyFont="1" applyAlignment="1">
      <alignment horizontal="right" wrapText="1"/>
    </xf>
    <xf numFmtId="0" fontId="6" fillId="0" borderId="0" xfId="0" applyFont="1" applyAlignment="1">
      <alignment horizontal="right"/>
    </xf>
    <xf numFmtId="0" fontId="6" fillId="0" borderId="0" xfId="0" applyFont="1" applyAlignment="1">
      <alignment horizontal="right" wrapText="1"/>
    </xf>
    <xf numFmtId="0" fontId="6" fillId="0" borderId="0" xfId="0" applyFont="1" applyAlignment="1">
      <alignment horizontal="right" wrapText="1" indent="1"/>
    </xf>
    <xf numFmtId="0" fontId="58" fillId="0" borderId="0" xfId="0" applyFont="1" applyAlignment="1">
      <alignment horizontal="right" wrapText="1"/>
    </xf>
    <xf numFmtId="0" fontId="58" fillId="0" borderId="0" xfId="0" applyFont="1" applyAlignment="1">
      <alignment horizontal="right" wrapText="1" indent="1"/>
    </xf>
    <xf numFmtId="0" fontId="38" fillId="0" borderId="0" xfId="0" applyFont="1"/>
    <xf numFmtId="0" fontId="53" fillId="0" borderId="0" xfId="0" applyFont="1"/>
    <xf numFmtId="0" fontId="9" fillId="0" borderId="0" xfId="0" applyFont="1" applyAlignment="1">
      <alignment vertical="center"/>
    </xf>
    <xf numFmtId="0" fontId="14" fillId="0" borderId="9" xfId="0" applyFont="1" applyBorder="1" applyAlignment="1">
      <alignment horizontal="center" vertical="center" wrapText="1"/>
    </xf>
    <xf numFmtId="0" fontId="14" fillId="0" borderId="5" xfId="0" applyFont="1" applyBorder="1" applyAlignment="1">
      <alignment horizontal="center" vertical="center"/>
    </xf>
    <xf numFmtId="164" fontId="14" fillId="0" borderId="0" xfId="0" applyNumberFormat="1" applyFont="1" applyAlignment="1">
      <alignment horizontal="right" wrapText="1" indent="2"/>
    </xf>
    <xf numFmtId="164" fontId="17" fillId="0" borderId="0" xfId="0" applyNumberFormat="1" applyFont="1" applyAlignment="1">
      <alignment horizontal="right" wrapText="1" indent="2"/>
    </xf>
    <xf numFmtId="164" fontId="20" fillId="0" borderId="0" xfId="0" applyNumberFormat="1" applyFont="1" applyAlignment="1">
      <alignment horizontal="right" wrapText="1" indent="2"/>
    </xf>
    <xf numFmtId="164" fontId="17" fillId="0" borderId="0" xfId="0" applyNumberFormat="1" applyFont="1" applyAlignment="1">
      <alignment horizontal="right" indent="2"/>
    </xf>
    <xf numFmtId="164" fontId="20" fillId="0" borderId="0" xfId="0" applyNumberFormat="1" applyFont="1" applyAlignment="1">
      <alignment horizontal="right" indent="2"/>
    </xf>
    <xf numFmtId="0" fontId="42" fillId="0" borderId="5" xfId="0" applyFont="1" applyBorder="1" applyAlignment="1">
      <alignment vertical="center"/>
    </xf>
    <xf numFmtId="0" fontId="14" fillId="0" borderId="6" xfId="0" applyFont="1" applyBorder="1" applyAlignment="1">
      <alignment horizontal="center" wrapText="1"/>
    </xf>
    <xf numFmtId="0" fontId="14" fillId="0" borderId="6" xfId="0" applyFont="1" applyBorder="1" applyAlignment="1">
      <alignment horizontal="center"/>
    </xf>
    <xf numFmtId="164" fontId="14" fillId="0" borderId="0" xfId="0" applyNumberFormat="1" applyFont="1" applyAlignment="1">
      <alignment horizontal="right" indent="2"/>
    </xf>
    <xf numFmtId="164" fontId="6" fillId="0" borderId="0" xfId="0" applyNumberFormat="1" applyFont="1" applyAlignment="1">
      <alignment horizontal="right" indent="2"/>
    </xf>
    <xf numFmtId="164" fontId="8" fillId="0" borderId="0" xfId="0" applyNumberFormat="1" applyFont="1" applyAlignment="1">
      <alignment horizontal="right" indent="2"/>
    </xf>
    <xf numFmtId="0" fontId="3" fillId="0" borderId="0" xfId="0" applyFont="1" applyAlignment="1">
      <alignment horizontal="center" vertical="center"/>
    </xf>
    <xf numFmtId="0" fontId="14" fillId="0" borderId="6" xfId="0" applyFont="1" applyBorder="1" applyAlignment="1">
      <alignment horizontal="center" vertical="center" wrapText="1"/>
    </xf>
    <xf numFmtId="0" fontId="14" fillId="0" borderId="6" xfId="0" applyFont="1" applyBorder="1" applyAlignment="1">
      <alignment horizontal="center" vertical="center"/>
    </xf>
    <xf numFmtId="0" fontId="45" fillId="0" borderId="6" xfId="0" applyFont="1" applyBorder="1" applyAlignment="1">
      <alignment horizontal="center" vertical="center" wrapText="1"/>
    </xf>
    <xf numFmtId="49" fontId="6" fillId="0" borderId="0" xfId="0" applyNumberFormat="1" applyFont="1" applyAlignment="1">
      <alignment horizontal="left" indent="1"/>
    </xf>
    <xf numFmtId="164" fontId="6" fillId="0" borderId="0" xfId="0" applyNumberFormat="1" applyFont="1" applyAlignment="1">
      <alignment horizontal="right" wrapText="1" indent="2"/>
    </xf>
    <xf numFmtId="0" fontId="6" fillId="0" borderId="0" xfId="0" applyFont="1" applyAlignment="1">
      <alignment horizontal="left" indent="2"/>
    </xf>
    <xf numFmtId="0" fontId="6" fillId="0" borderId="0" xfId="0" applyFont="1" applyAlignment="1">
      <alignment horizontal="left" wrapText="1" indent="2"/>
    </xf>
    <xf numFmtId="0" fontId="45" fillId="0" borderId="0" xfId="0" applyFont="1" applyAlignment="1">
      <alignment horizontal="left" vertical="center" wrapText="1" indent="1"/>
    </xf>
    <xf numFmtId="0" fontId="45" fillId="0" borderId="0" xfId="0" applyFont="1" applyAlignment="1">
      <alignment vertical="center"/>
    </xf>
    <xf numFmtId="0" fontId="6" fillId="0" borderId="0" xfId="0" applyFont="1" applyAlignment="1">
      <alignment horizontal="left" vertical="center" indent="1"/>
    </xf>
    <xf numFmtId="0" fontId="14" fillId="0" borderId="0" xfId="0" applyFont="1" applyAlignment="1">
      <alignment horizontal="right" vertical="center" indent="1"/>
    </xf>
    <xf numFmtId="167" fontId="6" fillId="0" borderId="0" xfId="0" applyNumberFormat="1" applyFont="1" applyAlignment="1">
      <alignment horizontal="right" vertical="center" indent="1"/>
    </xf>
    <xf numFmtId="0" fontId="38" fillId="0" borderId="0" xfId="0" applyFont="1" applyAlignment="1">
      <alignment horizontal="center" vertical="center"/>
    </xf>
    <xf numFmtId="0" fontId="53" fillId="0" borderId="0" xfId="0" applyFont="1" applyAlignment="1">
      <alignment horizontal="center" vertical="center"/>
    </xf>
    <xf numFmtId="0" fontId="54" fillId="0" borderId="0" xfId="0" applyFont="1" applyAlignment="1">
      <alignment vertical="center" wrapText="1"/>
    </xf>
    <xf numFmtId="165" fontId="7" fillId="0" borderId="0" xfId="0" applyNumberFormat="1" applyFont="1" applyAlignment="1">
      <alignment horizontal="right" wrapText="1"/>
    </xf>
    <xf numFmtId="165" fontId="49" fillId="0" borderId="0" xfId="0" applyNumberFormat="1" applyFont="1" applyAlignment="1">
      <alignment horizontal="right" wrapText="1"/>
    </xf>
    <xf numFmtId="49" fontId="8" fillId="0" borderId="0" xfId="0" applyNumberFormat="1" applyFont="1" applyAlignment="1">
      <alignment horizontal="left" wrapText="1" indent="2"/>
    </xf>
    <xf numFmtId="0" fontId="8" fillId="0" borderId="0" xfId="0" applyFont="1" applyAlignment="1">
      <alignment horizontal="left" vertical="center" wrapText="1" indent="1"/>
    </xf>
    <xf numFmtId="0" fontId="7" fillId="0" borderId="0" xfId="0" applyFont="1" applyAlignment="1">
      <alignment horizontal="right" vertical="center" wrapText="1"/>
    </xf>
    <xf numFmtId="167" fontId="8" fillId="0" borderId="0" xfId="0" applyNumberFormat="1" applyFont="1" applyAlignment="1">
      <alignment horizontal="right" wrapText="1"/>
    </xf>
    <xf numFmtId="0" fontId="8" fillId="0" borderId="0" xfId="0" applyFont="1" applyAlignment="1">
      <alignment horizontal="left" vertical="center" wrapText="1" indent="2"/>
    </xf>
    <xf numFmtId="0" fontId="7" fillId="0" borderId="0" xfId="0" applyFont="1" applyAlignment="1">
      <alignment horizontal="right" wrapText="1" indent="1"/>
    </xf>
    <xf numFmtId="0" fontId="8" fillId="0" borderId="0" xfId="0" applyFont="1" applyAlignment="1">
      <alignment horizontal="right" wrapText="1" indent="1"/>
    </xf>
    <xf numFmtId="165" fontId="11" fillId="0" borderId="0" xfId="0" applyNumberFormat="1" applyFont="1" applyAlignment="1">
      <alignment horizontal="right"/>
    </xf>
    <xf numFmtId="0" fontId="6" fillId="0" borderId="0" xfId="0" applyFont="1" applyAlignment="1">
      <alignment vertical="center"/>
    </xf>
    <xf numFmtId="0" fontId="8" fillId="0" borderId="0" xfId="0" applyFont="1" applyAlignment="1">
      <alignment horizontal="left" vertical="center" indent="1"/>
    </xf>
    <xf numFmtId="0" fontId="6" fillId="0" borderId="0" xfId="0" applyFont="1" applyAlignment="1">
      <alignment horizontal="left" vertical="center" wrapText="1"/>
    </xf>
    <xf numFmtId="0" fontId="6" fillId="0" borderId="0" xfId="0" applyFont="1" applyAlignment="1">
      <alignment horizontal="left" vertical="center" wrapText="1" indent="2"/>
    </xf>
    <xf numFmtId="0" fontId="40" fillId="0" borderId="0" xfId="0" applyFont="1" applyAlignment="1">
      <alignment horizontal="left" vertical="center" indent="1"/>
    </xf>
    <xf numFmtId="0" fontId="13" fillId="0" borderId="0" xfId="0" applyFont="1" applyAlignment="1">
      <alignment horizontal="left" vertical="center"/>
    </xf>
    <xf numFmtId="0" fontId="7" fillId="0" borderId="0" xfId="0" applyFont="1" applyAlignment="1">
      <alignment horizontal="left" vertical="center" wrapText="1"/>
    </xf>
    <xf numFmtId="0" fontId="40" fillId="0" borderId="0" xfId="0" applyFont="1" applyAlignment="1">
      <alignment horizontal="left" indent="1"/>
    </xf>
    <xf numFmtId="0" fontId="21" fillId="0" borderId="0" xfId="0" applyFont="1"/>
    <xf numFmtId="0" fontId="25" fillId="0" borderId="0" xfId="0" applyFont="1" applyAlignment="1">
      <alignment vertical="top"/>
    </xf>
    <xf numFmtId="0" fontId="60" fillId="0" borderId="0" xfId="0" applyFont="1"/>
    <xf numFmtId="0" fontId="18" fillId="0" borderId="0" xfId="0" applyFont="1" applyAlignment="1">
      <alignment vertical="top"/>
    </xf>
    <xf numFmtId="0" fontId="60" fillId="0" borderId="0" xfId="0" applyFont="1" applyAlignment="1">
      <alignment vertical="top"/>
    </xf>
    <xf numFmtId="164" fontId="20" fillId="0" borderId="0" xfId="0" applyNumberFormat="1" applyFont="1" applyAlignment="1">
      <alignment horizontal="right"/>
    </xf>
    <xf numFmtId="0" fontId="62" fillId="0" borderId="0" xfId="0" applyFont="1" applyAlignment="1">
      <alignment vertical="center"/>
    </xf>
    <xf numFmtId="0" fontId="17" fillId="0" borderId="0" xfId="0" applyFont="1" applyAlignment="1">
      <alignment horizontal="left" wrapText="1"/>
    </xf>
    <xf numFmtId="167" fontId="16" fillId="0" borderId="0" xfId="0" applyNumberFormat="1" applyFont="1"/>
    <xf numFmtId="49" fontId="20" fillId="0" borderId="0" xfId="0" applyNumberFormat="1" applyFont="1" applyAlignment="1">
      <alignment horizontal="left"/>
    </xf>
    <xf numFmtId="0" fontId="17" fillId="0" borderId="0" xfId="0" applyFont="1"/>
    <xf numFmtId="0" fontId="19" fillId="0" borderId="0" xfId="0" applyFont="1"/>
    <xf numFmtId="0" fontId="32" fillId="0" borderId="0" xfId="0" applyFont="1" applyAlignment="1">
      <alignment vertical="center"/>
    </xf>
    <xf numFmtId="0" fontId="63" fillId="0" borderId="0" xfId="0" applyFont="1"/>
    <xf numFmtId="0" fontId="27" fillId="0" borderId="0" xfId="0" applyFont="1" applyAlignment="1">
      <alignment horizontal="left" wrapText="1"/>
    </xf>
    <xf numFmtId="165" fontId="6" fillId="0" borderId="0" xfId="0" applyNumberFormat="1" applyFont="1" applyAlignment="1">
      <alignment horizontal="center" wrapText="1"/>
    </xf>
    <xf numFmtId="0" fontId="24" fillId="0" borderId="0" xfId="0" applyFont="1" applyAlignment="1">
      <alignment horizontal="left" wrapText="1"/>
    </xf>
    <xf numFmtId="0" fontId="65" fillId="0" borderId="0" xfId="0" applyFont="1" applyAlignment="1">
      <alignment horizontal="right" indent="2"/>
    </xf>
    <xf numFmtId="49" fontId="24" fillId="0" borderId="0" xfId="0" applyNumberFormat="1" applyFont="1" applyAlignment="1">
      <alignment horizontal="justify"/>
    </xf>
    <xf numFmtId="49" fontId="27" fillId="0" borderId="0" xfId="0" applyNumberFormat="1" applyFont="1" applyAlignment="1">
      <alignment horizontal="justify"/>
    </xf>
    <xf numFmtId="49" fontId="2" fillId="0" borderId="0" xfId="0" applyNumberFormat="1" applyFont="1" applyAlignment="1">
      <alignment horizontal="right"/>
    </xf>
    <xf numFmtId="49" fontId="2" fillId="0" borderId="0" xfId="0" applyNumberFormat="1" applyFont="1" applyAlignment="1">
      <alignment horizontal="left" wrapText="1"/>
    </xf>
    <xf numFmtId="49" fontId="2" fillId="0" borderId="0" xfId="0" applyNumberFormat="1" applyFont="1" applyAlignment="1">
      <alignment horizontal="left"/>
    </xf>
    <xf numFmtId="0" fontId="10" fillId="0" borderId="0" xfId="0" applyFont="1" applyAlignment="1">
      <alignment horizontal="left" wrapText="1"/>
    </xf>
    <xf numFmtId="49" fontId="9" fillId="0" borderId="0" xfId="0" applyNumberFormat="1" applyFont="1" applyAlignment="1">
      <alignment horizontal="left" wrapText="1"/>
    </xf>
    <xf numFmtId="49" fontId="9" fillId="0" borderId="0" xfId="0" applyNumberFormat="1" applyFont="1" applyAlignment="1">
      <alignment horizontal="left"/>
    </xf>
    <xf numFmtId="49" fontId="27" fillId="0" borderId="15" xfId="0" applyNumberFormat="1" applyFont="1" applyBorder="1" applyAlignment="1">
      <alignment horizontal="justify" wrapText="1"/>
    </xf>
    <xf numFmtId="0" fontId="65" fillId="0" borderId="15" xfId="0" applyFont="1" applyBorder="1" applyAlignment="1">
      <alignment horizontal="right" indent="2"/>
    </xf>
    <xf numFmtId="49" fontId="66" fillId="0" borderId="15" xfId="0" applyNumberFormat="1" applyFont="1" applyBorder="1" applyAlignment="1">
      <alignment horizontal="justify"/>
    </xf>
    <xf numFmtId="0" fontId="24" fillId="0" borderId="1" xfId="0" applyFont="1" applyBorder="1" applyAlignment="1">
      <alignment horizontal="left" wrapText="1"/>
    </xf>
    <xf numFmtId="0" fontId="65" fillId="0" borderId="1" xfId="0" applyFont="1" applyBorder="1" applyAlignment="1">
      <alignment horizontal="right" indent="2"/>
    </xf>
    <xf numFmtId="49" fontId="24" fillId="0" borderId="1" xfId="0" applyNumberFormat="1" applyFont="1" applyBorder="1" applyAlignment="1">
      <alignment horizontal="justify"/>
    </xf>
    <xf numFmtId="49" fontId="24" fillId="0" borderId="16" xfId="0" applyNumberFormat="1" applyFont="1" applyBorder="1" applyAlignment="1">
      <alignment horizontal="left" wrapText="1"/>
    </xf>
    <xf numFmtId="49" fontId="65" fillId="0" borderId="16" xfId="0" applyNumberFormat="1" applyFont="1" applyBorder="1" applyAlignment="1">
      <alignment horizontal="right" indent="2"/>
    </xf>
    <xf numFmtId="49" fontId="37" fillId="0" borderId="16" xfId="0" applyNumberFormat="1" applyFont="1" applyBorder="1" applyAlignment="1">
      <alignment horizontal="left" wrapText="1"/>
    </xf>
    <xf numFmtId="49" fontId="24" fillId="0" borderId="13" xfId="0" applyNumberFormat="1" applyFont="1" applyBorder="1" applyAlignment="1">
      <alignment horizontal="left" wrapText="1"/>
    </xf>
    <xf numFmtId="49" fontId="65" fillId="0" borderId="13" xfId="0" applyNumberFormat="1" applyFont="1" applyBorder="1" applyAlignment="1">
      <alignment horizontal="right" indent="2"/>
    </xf>
    <xf numFmtId="49" fontId="37" fillId="0" borderId="13" xfId="0" applyNumberFormat="1" applyFont="1" applyBorder="1" applyAlignment="1">
      <alignment horizontal="left" wrapText="1"/>
    </xf>
    <xf numFmtId="49" fontId="37" fillId="0" borderId="13" xfId="0" applyNumberFormat="1" applyFont="1" applyBorder="1" applyAlignment="1">
      <alignment horizontal="left"/>
    </xf>
    <xf numFmtId="49" fontId="24" fillId="0" borderId="13" xfId="0" applyNumberFormat="1" applyFont="1" applyBorder="1" applyAlignment="1">
      <alignment horizontal="left" wrapText="1" indent="1"/>
    </xf>
    <xf numFmtId="49" fontId="37" fillId="0" borderId="13" xfId="0" applyNumberFormat="1" applyFont="1" applyBorder="1" applyAlignment="1">
      <alignment horizontal="left" wrapText="1" indent="1"/>
    </xf>
    <xf numFmtId="49" fontId="65" fillId="0" borderId="14" xfId="0" applyNumberFormat="1" applyFont="1" applyBorder="1" applyAlignment="1">
      <alignment horizontal="right" indent="2"/>
    </xf>
    <xf numFmtId="0" fontId="17" fillId="0" borderId="0" xfId="0" applyFont="1" applyAlignment="1">
      <alignment vertical="center" wrapText="1"/>
    </xf>
    <xf numFmtId="0" fontId="27" fillId="0" borderId="0" xfId="0" applyFont="1"/>
    <xf numFmtId="0" fontId="31" fillId="0" borderId="0" xfId="0" applyFont="1" applyAlignment="1">
      <alignment horizontal="left"/>
    </xf>
    <xf numFmtId="166" fontId="17" fillId="0" borderId="0" xfId="0" applyNumberFormat="1" applyFont="1" applyAlignment="1">
      <alignment horizontal="right" wrapText="1" indent="1"/>
    </xf>
    <xf numFmtId="49" fontId="24" fillId="0" borderId="0" xfId="0" applyNumberFormat="1" applyFont="1" applyAlignment="1">
      <alignment horizontal="left" wrapText="1" indent="1"/>
    </xf>
    <xf numFmtId="166" fontId="24" fillId="0" borderId="0" xfId="0" applyNumberFormat="1" applyFont="1" applyAlignment="1">
      <alignment horizontal="right" wrapText="1"/>
    </xf>
    <xf numFmtId="0" fontId="32" fillId="0" borderId="0" xfId="0" applyFont="1" applyAlignment="1">
      <alignment horizontal="left"/>
    </xf>
    <xf numFmtId="0" fontId="31" fillId="0" borderId="0" xfId="0" applyFont="1" applyAlignment="1">
      <alignment vertical="center"/>
    </xf>
    <xf numFmtId="0" fontId="19" fillId="0" borderId="0" xfId="0" applyFont="1" applyAlignment="1">
      <alignment vertical="center"/>
    </xf>
    <xf numFmtId="0" fontId="18" fillId="0" borderId="0" xfId="0" applyFont="1" applyAlignment="1">
      <alignment horizontal="right" vertical="center" wrapText="1"/>
    </xf>
    <xf numFmtId="0" fontId="18" fillId="0" borderId="0" xfId="0" applyFont="1" applyAlignment="1">
      <alignment horizontal="right" vertical="center" wrapText="1" indent="1"/>
    </xf>
    <xf numFmtId="49" fontId="14" fillId="0" borderId="0" xfId="0" applyNumberFormat="1" applyFont="1" applyAlignment="1">
      <alignment horizontal="left"/>
    </xf>
    <xf numFmtId="49" fontId="20" fillId="0" borderId="0" xfId="0" applyNumberFormat="1" applyFont="1" applyAlignment="1">
      <alignment horizontal="left" vertical="center"/>
    </xf>
    <xf numFmtId="49" fontId="17" fillId="0" borderId="0" xfId="0" applyNumberFormat="1" applyFont="1" applyAlignment="1">
      <alignment horizontal="left" vertical="center"/>
    </xf>
    <xf numFmtId="49" fontId="17" fillId="0" borderId="0" xfId="0" applyNumberFormat="1" applyFont="1" applyAlignment="1">
      <alignment horizontal="left" vertical="center" indent="1"/>
    </xf>
    <xf numFmtId="49" fontId="20" fillId="0" borderId="0" xfId="0" applyNumberFormat="1" applyFont="1" applyAlignment="1">
      <alignment horizontal="left" vertical="center" wrapText="1"/>
    </xf>
    <xf numFmtId="164" fontId="58" fillId="0" borderId="0" xfId="0" applyNumberFormat="1" applyFont="1" applyAlignment="1">
      <alignment horizontal="right"/>
    </xf>
    <xf numFmtId="169" fontId="6" fillId="0" borderId="0" xfId="0" applyNumberFormat="1" applyFont="1" applyAlignment="1">
      <alignment horizontal="right"/>
    </xf>
    <xf numFmtId="169" fontId="17" fillId="0" borderId="0" xfId="0" applyNumberFormat="1" applyFont="1" applyAlignment="1">
      <alignment horizontal="right" wrapText="1"/>
    </xf>
    <xf numFmtId="0" fontId="42" fillId="0" borderId="0" xfId="0" applyFont="1" applyAlignment="1">
      <alignment horizontal="left" vertical="top"/>
    </xf>
    <xf numFmtId="165" fontId="17" fillId="0" borderId="0" xfId="0" applyNumberFormat="1" applyFont="1" applyAlignment="1">
      <alignment horizontal="center" wrapText="1"/>
    </xf>
    <xf numFmtId="167" fontId="6" fillId="0" borderId="0" xfId="0" applyNumberFormat="1" applyFont="1" applyAlignment="1">
      <alignment horizontal="right" vertical="center" wrapText="1"/>
    </xf>
    <xf numFmtId="0" fontId="12" fillId="0" borderId="0" xfId="0" applyFont="1"/>
    <xf numFmtId="0" fontId="17" fillId="0" borderId="0" xfId="0" applyFont="1" applyAlignment="1">
      <alignment horizontal="left" vertical="top" wrapText="1"/>
    </xf>
    <xf numFmtId="0" fontId="36" fillId="0" borderId="0" xfId="0" applyFont="1"/>
    <xf numFmtId="0" fontId="36" fillId="0" borderId="0" xfId="0" applyFont="1" applyAlignment="1">
      <alignment vertical="top"/>
    </xf>
    <xf numFmtId="0" fontId="0" fillId="0" borderId="0" xfId="0" applyAlignment="1">
      <alignment vertical="top"/>
    </xf>
    <xf numFmtId="169" fontId="11" fillId="0" borderId="0" xfId="0" applyNumberFormat="1" applyFont="1" applyAlignment="1">
      <alignment horizontal="right" wrapText="1"/>
    </xf>
    <xf numFmtId="165" fontId="11" fillId="0" borderId="0" xfId="0" applyNumberFormat="1" applyFont="1" applyAlignment="1">
      <alignment horizontal="right" wrapText="1"/>
    </xf>
    <xf numFmtId="0" fontId="35" fillId="0" borderId="0" xfId="0" applyFont="1"/>
    <xf numFmtId="49" fontId="5" fillId="0" borderId="0" xfId="0" applyNumberFormat="1" applyFont="1" applyAlignment="1">
      <alignment horizontal="left" wrapText="1" indent="1"/>
    </xf>
    <xf numFmtId="165" fontId="5" fillId="0" borderId="0" xfId="0" applyNumberFormat="1" applyFont="1" applyAlignment="1">
      <alignment horizontal="right" wrapText="1" indent="1"/>
    </xf>
    <xf numFmtId="165" fontId="80" fillId="0" borderId="0" xfId="0" applyNumberFormat="1" applyFont="1" applyAlignment="1">
      <alignment horizontal="center" wrapText="1"/>
    </xf>
    <xf numFmtId="0" fontId="14" fillId="0" borderId="0" xfId="0" applyFont="1" applyAlignment="1">
      <alignment horizontal="center" vertical="center"/>
    </xf>
    <xf numFmtId="49" fontId="2" fillId="0" borderId="0" xfId="0" applyNumberFormat="1" applyFont="1" applyAlignment="1">
      <alignment horizontal="left" vertical="top" wrapText="1"/>
    </xf>
    <xf numFmtId="3" fontId="2" fillId="0" borderId="0" xfId="0" applyNumberFormat="1" applyFont="1"/>
    <xf numFmtId="0" fontId="22" fillId="0" borderId="6" xfId="0" applyFont="1" applyBorder="1" applyAlignment="1">
      <alignment horizontal="center" wrapText="1"/>
    </xf>
    <xf numFmtId="0" fontId="20" fillId="0" borderId="0" xfId="0" applyFont="1" applyAlignment="1">
      <alignment wrapText="1"/>
    </xf>
    <xf numFmtId="49" fontId="9" fillId="0" borderId="0" xfId="0" applyNumberFormat="1" applyFont="1" applyAlignment="1">
      <alignment horizontal="left" vertical="top" wrapText="1"/>
    </xf>
    <xf numFmtId="0" fontId="2" fillId="0" borderId="0" xfId="0" applyFont="1" applyAlignment="1">
      <alignment horizontal="left" wrapText="1"/>
    </xf>
    <xf numFmtId="164" fontId="2" fillId="0" borderId="0" xfId="0" applyNumberFormat="1" applyFont="1" applyAlignment="1">
      <alignment horizontal="left" wrapText="1"/>
    </xf>
    <xf numFmtId="164" fontId="2" fillId="0" borderId="0" xfId="0" applyNumberFormat="1" applyFont="1" applyAlignment="1">
      <alignment horizontal="left" vertical="top" wrapText="1"/>
    </xf>
    <xf numFmtId="0" fontId="14" fillId="0" borderId="0" xfId="0" applyFont="1" applyAlignment="1">
      <alignment horizontal="center" vertical="center" wrapText="1"/>
    </xf>
    <xf numFmtId="0" fontId="6" fillId="0" borderId="0" xfId="0" applyFont="1" applyAlignment="1">
      <alignment horizontal="center" vertical="center"/>
    </xf>
    <xf numFmtId="0" fontId="33" fillId="0" borderId="0" xfId="0" applyFont="1" applyAlignment="1">
      <alignment horizontal="left" vertical="center" wrapText="1"/>
    </xf>
    <xf numFmtId="0" fontId="45" fillId="0" borderId="0" xfId="0" applyFont="1" applyAlignment="1">
      <alignment horizontal="center" vertical="center" wrapText="1"/>
    </xf>
    <xf numFmtId="0" fontId="20" fillId="0" borderId="0" xfId="0" applyFont="1" applyAlignment="1">
      <alignment horizontal="center" vertical="center" wrapText="1"/>
    </xf>
    <xf numFmtId="0" fontId="22" fillId="0" borderId="0" xfId="0" applyFont="1" applyAlignment="1">
      <alignment horizontal="center" vertical="center" wrapText="1"/>
    </xf>
    <xf numFmtId="0" fontId="44" fillId="0" borderId="0" xfId="0" applyFont="1" applyAlignment="1">
      <alignment horizontal="center" vertical="center" wrapText="1"/>
    </xf>
    <xf numFmtId="49" fontId="8" fillId="0" borderId="12" xfId="0" applyNumberFormat="1" applyFont="1" applyBorder="1" applyAlignment="1">
      <alignment horizontal="left" wrapText="1" indent="1"/>
    </xf>
    <xf numFmtId="164" fontId="17" fillId="0" borderId="12" xfId="0" applyNumberFormat="1" applyFont="1" applyBorder="1" applyAlignment="1">
      <alignment horizontal="right" indent="1"/>
    </xf>
    <xf numFmtId="171" fontId="2" fillId="0" borderId="0" xfId="0" applyNumberFormat="1" applyFont="1"/>
    <xf numFmtId="3" fontId="6" fillId="0" borderId="0" xfId="0" applyNumberFormat="1" applyFont="1" applyAlignment="1">
      <alignment horizontal="right" wrapText="1" indent="1"/>
    </xf>
    <xf numFmtId="164" fontId="83" fillId="0" borderId="0" xfId="0" applyNumberFormat="1" applyFont="1" applyAlignment="1">
      <alignment horizontal="right" wrapText="1" indent="5"/>
    </xf>
    <xf numFmtId="165" fontId="83" fillId="0" borderId="0" xfId="0" applyNumberFormat="1" applyFont="1" applyAlignment="1">
      <alignment horizontal="right" wrapText="1" indent="2"/>
    </xf>
    <xf numFmtId="169" fontId="6" fillId="0" borderId="0" xfId="0" applyNumberFormat="1" applyFont="1" applyAlignment="1">
      <alignment horizontal="center" wrapText="1"/>
    </xf>
    <xf numFmtId="0" fontId="11" fillId="0" borderId="0" xfId="0" applyFont="1" applyAlignment="1">
      <alignment wrapText="1"/>
    </xf>
    <xf numFmtId="0" fontId="82" fillId="0" borderId="0" xfId="0" applyFont="1"/>
    <xf numFmtId="0" fontId="84" fillId="0" borderId="0" xfId="0" applyFont="1" applyAlignment="1">
      <alignment horizontal="left" vertical="center"/>
    </xf>
    <xf numFmtId="0" fontId="85" fillId="0" borderId="0" xfId="0" applyFont="1" applyAlignment="1">
      <alignment horizontal="right"/>
    </xf>
    <xf numFmtId="0" fontId="86" fillId="0" borderId="0" xfId="0" applyFont="1" applyAlignment="1">
      <alignment horizontal="left"/>
    </xf>
    <xf numFmtId="0" fontId="87" fillId="0" borderId="0" xfId="0" applyFont="1" applyAlignment="1">
      <alignment horizontal="left" vertical="center"/>
    </xf>
    <xf numFmtId="0" fontId="86" fillId="0" borderId="0" xfId="0" applyFont="1" applyAlignment="1">
      <alignment horizontal="left" vertical="top"/>
    </xf>
    <xf numFmtId="0" fontId="86" fillId="0" borderId="0" xfId="0" applyFont="1" applyAlignment="1">
      <alignment horizontal="right" vertical="top"/>
    </xf>
    <xf numFmtId="0" fontId="87" fillId="0" borderId="0" xfId="0" applyFont="1" applyAlignment="1">
      <alignment horizontal="left"/>
    </xf>
    <xf numFmtId="0" fontId="89" fillId="0" borderId="0" xfId="0" applyFont="1" applyAlignment="1">
      <alignment horizontal="right"/>
    </xf>
    <xf numFmtId="0" fontId="90" fillId="0" borderId="0" xfId="0" applyFont="1" applyAlignment="1">
      <alignment horizontal="left"/>
    </xf>
    <xf numFmtId="0" fontId="87" fillId="0" borderId="0" xfId="0" applyFont="1" applyAlignment="1">
      <alignment vertical="top"/>
    </xf>
    <xf numFmtId="0" fontId="89" fillId="0" borderId="0" xfId="0" applyFont="1" applyAlignment="1">
      <alignment horizontal="right" vertical="top"/>
    </xf>
    <xf numFmtId="0" fontId="89" fillId="0" borderId="0" xfId="0" applyFont="1" applyAlignment="1">
      <alignment vertical="top"/>
    </xf>
    <xf numFmtId="0" fontId="90" fillId="0" borderId="0" xfId="0" applyFont="1" applyAlignment="1">
      <alignment vertical="top"/>
    </xf>
    <xf numFmtId="0" fontId="86" fillId="0" borderId="0" xfId="0" applyFont="1" applyAlignment="1">
      <alignment vertical="top"/>
    </xf>
    <xf numFmtId="0" fontId="86" fillId="0" borderId="0" xfId="0" applyFont="1"/>
    <xf numFmtId="49" fontId="92" fillId="0" borderId="0" xfId="0" applyNumberFormat="1" applyFont="1" applyAlignment="1">
      <alignment horizontal="left" wrapText="1"/>
    </xf>
    <xf numFmtId="164" fontId="92" fillId="0" borderId="0" xfId="0" applyNumberFormat="1" applyFont="1" applyAlignment="1">
      <alignment horizontal="right" wrapText="1"/>
    </xf>
    <xf numFmtId="164" fontId="92" fillId="0" borderId="0" xfId="0" applyNumberFormat="1" applyFont="1" applyAlignment="1">
      <alignment horizontal="right" wrapText="1" indent="1"/>
    </xf>
    <xf numFmtId="49" fontId="94" fillId="0" borderId="0" xfId="0" applyNumberFormat="1" applyFont="1" applyAlignment="1">
      <alignment horizontal="left" wrapText="1" indent="1"/>
    </xf>
    <xf numFmtId="164" fontId="94" fillId="0" borderId="0" xfId="0" applyNumberFormat="1" applyFont="1" applyAlignment="1">
      <alignment horizontal="right" wrapText="1"/>
    </xf>
    <xf numFmtId="164" fontId="94" fillId="0" borderId="0" xfId="0" applyNumberFormat="1" applyFont="1" applyAlignment="1">
      <alignment horizontal="right" wrapText="1" indent="1"/>
    </xf>
    <xf numFmtId="0" fontId="86" fillId="0" borderId="0" xfId="0" applyFont="1" applyAlignment="1">
      <alignment horizontal="right"/>
    </xf>
    <xf numFmtId="0" fontId="87" fillId="0" borderId="0" xfId="0" applyFont="1" applyAlignment="1">
      <alignment horizontal="left" vertical="top"/>
    </xf>
    <xf numFmtId="0" fontId="92" fillId="0" borderId="0" xfId="0" applyFont="1" applyAlignment="1">
      <alignment horizontal="left" vertical="top"/>
    </xf>
    <xf numFmtId="0" fontId="94" fillId="0" borderId="0" xfId="0" applyFont="1" applyAlignment="1">
      <alignment horizontal="right"/>
    </xf>
    <xf numFmtId="0" fontId="94" fillId="0" borderId="0" xfId="0" applyFont="1" applyAlignment="1">
      <alignment horizontal="left"/>
    </xf>
    <xf numFmtId="0" fontId="90" fillId="0" borderId="0" xfId="0" applyFont="1" applyAlignment="1">
      <alignment horizontal="left" vertical="top"/>
    </xf>
    <xf numFmtId="0" fontId="94" fillId="0" borderId="0" xfId="0" applyFont="1" applyAlignment="1">
      <alignment horizontal="left" vertical="top"/>
    </xf>
    <xf numFmtId="49" fontId="92" fillId="0" borderId="0" xfId="0" applyNumberFormat="1" applyFont="1" applyAlignment="1">
      <alignment wrapText="1"/>
    </xf>
    <xf numFmtId="164" fontId="86" fillId="0" borderId="0" xfId="0" applyNumberFormat="1" applyFont="1"/>
    <xf numFmtId="0" fontId="87" fillId="0" borderId="0" xfId="0" applyFont="1"/>
    <xf numFmtId="0" fontId="89" fillId="0" borderId="0" xfId="0" applyFont="1"/>
    <xf numFmtId="0" fontId="88" fillId="0" borderId="0" xfId="0" applyFont="1" applyAlignment="1">
      <alignment vertical="top"/>
    </xf>
    <xf numFmtId="0" fontId="95" fillId="0" borderId="0" xfId="0" applyFont="1"/>
    <xf numFmtId="0" fontId="90" fillId="0" borderId="0" xfId="0" applyFont="1"/>
    <xf numFmtId="0" fontId="93" fillId="0" borderId="0" xfId="0" applyFont="1" applyAlignment="1">
      <alignment vertical="center" wrapText="1"/>
    </xf>
    <xf numFmtId="164" fontId="94" fillId="0" borderId="0" xfId="0" applyNumberFormat="1" applyFont="1" applyAlignment="1">
      <alignment horizontal="right" indent="1"/>
    </xf>
    <xf numFmtId="0" fontId="92" fillId="0" borderId="0" xfId="0" applyFont="1" applyAlignment="1">
      <alignment horizontal="right" vertical="center" wrapText="1"/>
    </xf>
    <xf numFmtId="165" fontId="94" fillId="0" borderId="0" xfId="0" applyNumberFormat="1" applyFont="1" applyAlignment="1">
      <alignment horizontal="right" wrapText="1"/>
    </xf>
    <xf numFmtId="0" fontId="87" fillId="0" borderId="0" xfId="0" applyFont="1" applyAlignment="1">
      <alignment vertical="center"/>
    </xf>
    <xf numFmtId="0" fontId="94" fillId="0" borderId="0" xfId="0" applyFont="1" applyAlignment="1">
      <alignment vertical="top"/>
    </xf>
    <xf numFmtId="164" fontId="92" fillId="0" borderId="0" xfId="0" applyNumberFormat="1" applyFont="1" applyAlignment="1">
      <alignment horizontal="right" indent="1"/>
    </xf>
    <xf numFmtId="0" fontId="6" fillId="0" borderId="0" xfId="0" applyFont="1" applyAlignment="1">
      <alignment horizontal="left" vertical="top" wrapText="1" indent="1"/>
    </xf>
    <xf numFmtId="0" fontId="17" fillId="0" borderId="0" xfId="0" applyFont="1" applyAlignment="1">
      <alignment horizontal="left" vertical="top" wrapText="1" indent="1"/>
    </xf>
    <xf numFmtId="0" fontId="6" fillId="0" borderId="0" xfId="0" applyFont="1" applyAlignment="1">
      <alignment horizontal="right" vertical="top" wrapText="1"/>
    </xf>
    <xf numFmtId="49" fontId="6" fillId="0" borderId="0" xfId="0" applyNumberFormat="1" applyFont="1" applyAlignment="1">
      <alignment horizontal="left" vertical="top" wrapText="1"/>
    </xf>
    <xf numFmtId="49" fontId="8" fillId="0" borderId="0" xfId="0" applyNumberFormat="1" applyFont="1" applyAlignment="1">
      <alignment horizontal="left" vertical="top" wrapText="1"/>
    </xf>
    <xf numFmtId="0" fontId="61" fillId="0" borderId="0" xfId="0" applyFont="1" applyAlignment="1">
      <alignment vertical="center"/>
    </xf>
    <xf numFmtId="49" fontId="17" fillId="0" borderId="0" xfId="0" applyNumberFormat="1" applyFont="1" applyAlignment="1">
      <alignment horizontal="left" vertical="top" wrapText="1"/>
    </xf>
    <xf numFmtId="0" fontId="24" fillId="0" borderId="0" xfId="0" applyFont="1" applyAlignment="1">
      <alignment vertical="top" wrapText="1"/>
    </xf>
    <xf numFmtId="0" fontId="27" fillId="0" borderId="0" xfId="0" applyFont="1" applyAlignment="1">
      <alignment horizontal="center" vertical="center" wrapText="1"/>
    </xf>
    <xf numFmtId="0" fontId="37" fillId="0" borderId="0" xfId="0" applyFont="1" applyAlignment="1">
      <alignment horizontal="left" vertical="top"/>
    </xf>
    <xf numFmtId="0" fontId="16" fillId="0" borderId="0" xfId="0" applyFont="1" applyAlignment="1">
      <alignment horizontal="center" vertical="top" wrapText="1"/>
    </xf>
    <xf numFmtId="0" fontId="62" fillId="0" borderId="0" xfId="0" applyFont="1" applyAlignment="1">
      <alignment horizontal="center" vertical="top" wrapText="1"/>
    </xf>
    <xf numFmtId="3" fontId="20" fillId="0" borderId="0" xfId="0" applyNumberFormat="1" applyFont="1" applyAlignment="1">
      <alignment horizontal="right" wrapText="1"/>
    </xf>
    <xf numFmtId="3" fontId="17" fillId="0" borderId="0" xfId="0" applyNumberFormat="1" applyFont="1" applyAlignment="1">
      <alignment horizontal="right" wrapText="1"/>
    </xf>
    <xf numFmtId="164" fontId="17" fillId="0" borderId="0" xfId="0" applyNumberFormat="1" applyFont="1" applyAlignment="1">
      <alignment wrapText="1"/>
    </xf>
    <xf numFmtId="3" fontId="20" fillId="0" borderId="0" xfId="0" applyNumberFormat="1" applyFont="1" applyAlignment="1">
      <alignment horizontal="center" wrapText="1"/>
    </xf>
    <xf numFmtId="164" fontId="17" fillId="0" borderId="0" xfId="0" applyNumberFormat="1" applyFont="1" applyAlignment="1">
      <alignment horizontal="center" wrapText="1"/>
    </xf>
    <xf numFmtId="0" fontId="41" fillId="0" borderId="0" xfId="0" applyFont="1" applyAlignment="1">
      <alignment vertical="center"/>
    </xf>
    <xf numFmtId="0" fontId="21" fillId="0" borderId="0" xfId="0" applyFont="1" applyAlignment="1">
      <alignment horizontal="left" vertical="center" wrapText="1"/>
    </xf>
    <xf numFmtId="0" fontId="45" fillId="0" borderId="0" xfId="0" applyFont="1" applyAlignment="1">
      <alignment horizontal="left" wrapText="1"/>
    </xf>
    <xf numFmtId="169" fontId="17" fillId="0" borderId="0" xfId="0" applyNumberFormat="1" applyFont="1" applyAlignment="1">
      <alignment horizontal="center" wrapText="1"/>
    </xf>
    <xf numFmtId="0" fontId="6" fillId="0" borderId="0" xfId="0" applyFont="1" applyAlignment="1">
      <alignment horizontal="left" vertical="top" wrapText="1"/>
    </xf>
    <xf numFmtId="0" fontId="19" fillId="0" borderId="0" xfId="0" applyFont="1" applyAlignment="1">
      <alignment horizontal="left" wrapText="1"/>
    </xf>
    <xf numFmtId="0" fontId="19" fillId="0" borderId="0" xfId="0" applyFont="1" applyAlignment="1">
      <alignment horizontal="left" vertical="top" wrapText="1"/>
    </xf>
    <xf numFmtId="0" fontId="5" fillId="0" borderId="0" xfId="0" applyFont="1" applyAlignment="1">
      <alignment horizontal="left" wrapText="1"/>
    </xf>
    <xf numFmtId="0" fontId="5" fillId="0" borderId="0" xfId="0" applyFont="1" applyAlignment="1">
      <alignment horizontal="left" wrapText="1" indent="1"/>
    </xf>
    <xf numFmtId="0" fontId="5"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left" vertical="top" wrapText="1" indent="1"/>
    </xf>
    <xf numFmtId="0" fontId="72" fillId="0" borderId="0" xfId="0" applyFont="1"/>
    <xf numFmtId="0" fontId="98" fillId="0" borderId="0" xfId="0" applyFont="1"/>
    <xf numFmtId="0" fontId="19" fillId="0" borderId="0" xfId="0" applyFont="1" applyAlignment="1">
      <alignment horizontal="left" wrapText="1" indent="1"/>
    </xf>
    <xf numFmtId="0" fontId="6" fillId="0" borderId="17" xfId="0" applyFont="1" applyBorder="1" applyAlignment="1">
      <alignment horizontal="right" vertical="center" wrapText="1"/>
    </xf>
    <xf numFmtId="0" fontId="7" fillId="0" borderId="18" xfId="0" applyFont="1" applyBorder="1" applyAlignment="1">
      <alignment horizontal="center" vertical="center" wrapText="1"/>
    </xf>
    <xf numFmtId="49" fontId="7" fillId="0" borderId="18" xfId="0" applyNumberFormat="1" applyFont="1" applyBorder="1" applyAlignment="1">
      <alignment horizontal="center" vertical="center" wrapText="1"/>
    </xf>
    <xf numFmtId="0" fontId="14" fillId="0" borderId="19" xfId="0" applyFont="1" applyBorder="1" applyAlignment="1">
      <alignment horizontal="right" vertical="center" wrapText="1"/>
    </xf>
    <xf numFmtId="0" fontId="6" fillId="0" borderId="12" xfId="0" applyFont="1" applyBorder="1" applyAlignment="1">
      <alignment horizontal="left" wrapText="1" indent="1"/>
    </xf>
    <xf numFmtId="0" fontId="5" fillId="0" borderId="12" xfId="0" applyFont="1" applyBorder="1" applyAlignment="1">
      <alignment horizontal="left" wrapText="1" indent="1"/>
    </xf>
    <xf numFmtId="0" fontId="101" fillId="0" borderId="0" xfId="0" applyFont="1" applyAlignment="1">
      <alignment horizontal="left" vertical="center"/>
    </xf>
    <xf numFmtId="0" fontId="102" fillId="0" borderId="0" xfId="0" applyFont="1" applyAlignment="1">
      <alignment horizontal="right"/>
    </xf>
    <xf numFmtId="0" fontId="103" fillId="0" borderId="0" xfId="0" applyFont="1" applyAlignment="1">
      <alignment horizontal="left"/>
    </xf>
    <xf numFmtId="0" fontId="104" fillId="0" borderId="0" xfId="0" applyFont="1" applyAlignment="1">
      <alignment horizontal="right"/>
    </xf>
    <xf numFmtId="0" fontId="103" fillId="0" borderId="0" xfId="0" applyFont="1" applyAlignment="1">
      <alignment vertical="top"/>
    </xf>
    <xf numFmtId="0" fontId="104" fillId="0" borderId="0" xfId="0" applyFont="1" applyAlignment="1">
      <alignment horizontal="right" vertical="top"/>
    </xf>
    <xf numFmtId="0" fontId="104" fillId="0" borderId="0" xfId="0" applyFont="1" applyAlignment="1">
      <alignment vertical="top"/>
    </xf>
    <xf numFmtId="0" fontId="91" fillId="0" borderId="0" xfId="0" applyFont="1" applyAlignment="1">
      <alignment horizontal="right" vertical="center" wrapText="1"/>
    </xf>
    <xf numFmtId="0" fontId="105" fillId="0" borderId="0" xfId="0" applyFont="1" applyAlignment="1">
      <alignment horizontal="left" wrapText="1"/>
    </xf>
    <xf numFmtId="0" fontId="88" fillId="0" borderId="0" xfId="0" applyFont="1" applyAlignment="1">
      <alignment horizontal="left" wrapText="1" indent="1"/>
    </xf>
    <xf numFmtId="0" fontId="106" fillId="0" borderId="0" xfId="0" applyFont="1" applyAlignment="1">
      <alignment horizontal="left"/>
    </xf>
    <xf numFmtId="0" fontId="103" fillId="0" borderId="0" xfId="0" applyFont="1" applyAlignment="1">
      <alignment horizontal="left" vertical="top"/>
    </xf>
    <xf numFmtId="0" fontId="106" fillId="0" borderId="0" xfId="0" applyFont="1" applyAlignment="1">
      <alignment horizontal="left" vertical="top"/>
    </xf>
    <xf numFmtId="49" fontId="105" fillId="0" borderId="0" xfId="0" applyNumberFormat="1" applyFont="1" applyAlignment="1">
      <alignment horizontal="left" wrapText="1"/>
    </xf>
    <xf numFmtId="49" fontId="88" fillId="0" borderId="0" xfId="0" applyNumberFormat="1" applyFont="1" applyAlignment="1">
      <alignment horizontal="left" wrapText="1" indent="1"/>
    </xf>
    <xf numFmtId="0" fontId="17" fillId="0" borderId="0" xfId="0" applyFont="1" applyAlignment="1">
      <alignment horizontal="left" vertical="center" wrapText="1"/>
    </xf>
    <xf numFmtId="0" fontId="103" fillId="0" borderId="0" xfId="0" applyFont="1" applyAlignment="1">
      <alignment vertical="center"/>
    </xf>
    <xf numFmtId="0" fontId="104" fillId="0" borderId="0" xfId="0" applyFont="1"/>
    <xf numFmtId="0" fontId="103" fillId="0" borderId="0" xfId="0" applyFont="1"/>
    <xf numFmtId="49" fontId="19" fillId="0" borderId="0" xfId="0" applyNumberFormat="1" applyFont="1" applyAlignment="1">
      <alignment horizontal="left" wrapText="1" indent="1"/>
    </xf>
    <xf numFmtId="0" fontId="107" fillId="0" borderId="0" xfId="0" applyFont="1" applyAlignment="1">
      <alignment vertical="center"/>
    </xf>
    <xf numFmtId="0" fontId="109" fillId="0" borderId="0" xfId="0" applyFont="1"/>
    <xf numFmtId="0" fontId="110" fillId="0" borderId="0" xfId="0" applyFont="1"/>
    <xf numFmtId="0" fontId="31" fillId="0" borderId="0" xfId="0" applyFont="1"/>
    <xf numFmtId="0" fontId="45" fillId="0" borderId="10" xfId="0" applyFont="1" applyBorder="1" applyAlignment="1">
      <alignment horizontal="center" vertical="center" wrapText="1"/>
    </xf>
    <xf numFmtId="0" fontId="45" fillId="0" borderId="7" xfId="0" applyFont="1" applyBorder="1" applyAlignment="1">
      <alignment horizontal="center" vertical="center" wrapText="1"/>
    </xf>
    <xf numFmtId="0" fontId="88" fillId="0" borderId="0" xfId="0" applyFont="1" applyAlignment="1">
      <alignment horizontal="left" vertical="top"/>
    </xf>
    <xf numFmtId="0" fontId="94" fillId="0" borderId="0" xfId="0" applyFont="1" applyAlignment="1">
      <alignment horizontal="right" vertical="top"/>
    </xf>
    <xf numFmtId="0" fontId="94" fillId="0" borderId="20" xfId="0" applyFont="1" applyBorder="1" applyAlignment="1">
      <alignment horizontal="right" vertical="top" wrapText="1"/>
    </xf>
    <xf numFmtId="0" fontId="92" fillId="0" borderId="18" xfId="0" applyFont="1" applyBorder="1" applyAlignment="1">
      <alignment horizontal="right" vertical="center" wrapText="1" indent="1"/>
    </xf>
    <xf numFmtId="49" fontId="94" fillId="0" borderId="12" xfId="0" applyNumberFormat="1" applyFont="1" applyBorder="1" applyAlignment="1">
      <alignment horizontal="left" wrapText="1" indent="1"/>
    </xf>
    <xf numFmtId="164" fontId="94" fillId="0" borderId="12" xfId="0" applyNumberFormat="1" applyFont="1" applyBorder="1" applyAlignment="1">
      <alignment horizontal="right" wrapText="1"/>
    </xf>
    <xf numFmtId="164" fontId="94" fillId="0" borderId="12" xfId="0" applyNumberFormat="1" applyFont="1" applyBorder="1" applyAlignment="1">
      <alignment horizontal="right" wrapText="1" indent="1"/>
    </xf>
    <xf numFmtId="49" fontId="88" fillId="0" borderId="12" xfId="0" applyNumberFormat="1" applyFont="1" applyBorder="1" applyAlignment="1">
      <alignment horizontal="left" wrapText="1" indent="1"/>
    </xf>
    <xf numFmtId="0" fontId="88" fillId="0" borderId="12" xfId="0" applyFont="1" applyBorder="1" applyAlignment="1">
      <alignment horizontal="left" wrapText="1" indent="1"/>
    </xf>
    <xf numFmtId="0" fontId="88" fillId="0" borderId="17" xfId="0" applyFont="1" applyBorder="1" applyAlignment="1">
      <alignment horizontal="right" vertical="center" wrapText="1"/>
    </xf>
    <xf numFmtId="0" fontId="92" fillId="0" borderId="19" xfId="0" applyFont="1" applyBorder="1" applyAlignment="1">
      <alignment horizontal="right" vertical="center" wrapText="1" indent="1"/>
    </xf>
    <xf numFmtId="165" fontId="94" fillId="0" borderId="12" xfId="0" applyNumberFormat="1" applyFont="1" applyBorder="1" applyAlignment="1">
      <alignment horizontal="right" wrapText="1"/>
    </xf>
    <xf numFmtId="0" fontId="94" fillId="0" borderId="20" xfId="0" applyFont="1" applyBorder="1" applyAlignment="1">
      <alignment horizontal="right" vertical="center" wrapText="1"/>
    </xf>
    <xf numFmtId="0" fontId="92" fillId="0" borderId="20" xfId="0" applyFont="1" applyBorder="1" applyAlignment="1">
      <alignment horizontal="right" vertical="center" wrapText="1" indent="1"/>
    </xf>
    <xf numFmtId="0" fontId="17" fillId="0" borderId="17" xfId="0" applyFont="1" applyBorder="1" applyAlignment="1">
      <alignment horizontal="right" vertical="center" wrapText="1"/>
    </xf>
    <xf numFmtId="0" fontId="7" fillId="0" borderId="18" xfId="0" applyFont="1" applyBorder="1" applyAlignment="1">
      <alignment horizontal="right" vertical="center" wrapText="1" indent="1"/>
    </xf>
    <xf numFmtId="0" fontId="20" fillId="0" borderId="18" xfId="0" applyFont="1" applyBorder="1" applyAlignment="1">
      <alignment horizontal="right" vertical="center" wrapText="1" indent="1"/>
    </xf>
    <xf numFmtId="0" fontId="20" fillId="0" borderId="19" xfId="0" applyFont="1" applyBorder="1" applyAlignment="1">
      <alignment horizontal="right" vertical="center" wrapText="1" indent="1"/>
    </xf>
    <xf numFmtId="0" fontId="110" fillId="0" borderId="0" xfId="0" applyFont="1" applyAlignment="1">
      <alignment horizontal="left"/>
    </xf>
    <xf numFmtId="0" fontId="26" fillId="0" borderId="0" xfId="0" applyFont="1" applyAlignment="1">
      <alignment horizontal="left" vertical="top" wrapText="1"/>
    </xf>
    <xf numFmtId="0" fontId="17" fillId="0" borderId="12" xfId="0" applyFont="1" applyBorder="1" applyAlignment="1">
      <alignment horizontal="left" wrapText="1" indent="1"/>
    </xf>
    <xf numFmtId="164" fontId="17" fillId="0" borderId="12" xfId="0" applyNumberFormat="1" applyFont="1" applyBorder="1" applyAlignment="1">
      <alignment horizontal="right" wrapText="1" indent="1"/>
    </xf>
    <xf numFmtId="0" fontId="37" fillId="0" borderId="0" xfId="0" applyFont="1" applyAlignment="1">
      <alignment horizontal="left"/>
    </xf>
    <xf numFmtId="0" fontId="24" fillId="0" borderId="0" xfId="0" applyFont="1" applyAlignment="1">
      <alignment horizontal="left"/>
    </xf>
    <xf numFmtId="0" fontId="22" fillId="0" borderId="0" xfId="0" applyFont="1" applyAlignment="1">
      <alignment vertical="center" wrapText="1"/>
    </xf>
    <xf numFmtId="0" fontId="19" fillId="0" borderId="12" xfId="0" applyFont="1" applyBorder="1" applyAlignment="1">
      <alignment horizontal="left" wrapText="1" indent="1"/>
    </xf>
    <xf numFmtId="0" fontId="17" fillId="0" borderId="12" xfId="0" applyFont="1" applyBorder="1" applyAlignment="1">
      <alignment horizontal="left" vertical="top" wrapText="1" indent="1"/>
    </xf>
    <xf numFmtId="0" fontId="19" fillId="0" borderId="12" xfId="0" applyFont="1" applyBorder="1" applyAlignment="1">
      <alignment horizontal="left" vertical="top" wrapText="1" indent="1"/>
    </xf>
    <xf numFmtId="0" fontId="110" fillId="0" borderId="0" xfId="0" applyFont="1" applyAlignment="1">
      <alignment vertical="top"/>
    </xf>
    <xf numFmtId="0" fontId="22" fillId="0" borderId="0" xfId="0" applyFont="1" applyAlignment="1">
      <alignment horizontal="left" wrapText="1"/>
    </xf>
    <xf numFmtId="0" fontId="19" fillId="0" borderId="0" xfId="0" applyFont="1" applyAlignment="1">
      <alignment horizontal="left" wrapText="1" indent="2"/>
    </xf>
    <xf numFmtId="0" fontId="22" fillId="0" borderId="0" xfId="0" applyFont="1" applyAlignment="1">
      <alignment wrapText="1"/>
    </xf>
    <xf numFmtId="0" fontId="20" fillId="0" borderId="22" xfId="0" applyFont="1" applyBorder="1" applyAlignment="1">
      <alignment horizontal="center" vertical="center" wrapText="1"/>
    </xf>
    <xf numFmtId="0" fontId="17" fillId="0" borderId="10" xfId="0" applyFont="1" applyBorder="1" applyAlignment="1">
      <alignment horizontal="center" vertical="top" wrapText="1"/>
    </xf>
    <xf numFmtId="0" fontId="22" fillId="0" borderId="10" xfId="0" applyFont="1" applyBorder="1" applyAlignment="1">
      <alignment horizontal="center" vertical="top" wrapText="1"/>
    </xf>
    <xf numFmtId="49" fontId="17" fillId="0" borderId="12" xfId="0" applyNumberFormat="1" applyFont="1" applyBorder="1" applyAlignment="1">
      <alignment horizontal="left" wrapText="1" indent="2"/>
    </xf>
    <xf numFmtId="164" fontId="17" fillId="0" borderId="12" xfId="0" applyNumberFormat="1" applyFont="1" applyBorder="1" applyAlignment="1">
      <alignment horizontal="right"/>
    </xf>
    <xf numFmtId="0" fontId="19" fillId="0" borderId="12" xfId="0" applyFont="1" applyBorder="1" applyAlignment="1">
      <alignment horizontal="left" wrapText="1" indent="2"/>
    </xf>
    <xf numFmtId="0" fontId="20" fillId="0" borderId="22" xfId="0" applyFont="1" applyBorder="1" applyAlignment="1">
      <alignment horizontal="right" vertical="center" wrapText="1" indent="1"/>
    </xf>
    <xf numFmtId="0" fontId="20" fillId="0" borderId="23" xfId="0" applyFont="1" applyBorder="1" applyAlignment="1">
      <alignment horizontal="right" vertical="center" wrapText="1" indent="1"/>
    </xf>
    <xf numFmtId="0" fontId="20" fillId="0" borderId="10" xfId="0" applyFont="1" applyBorder="1" applyAlignment="1">
      <alignment horizontal="right" vertical="center" wrapText="1" indent="1"/>
    </xf>
    <xf numFmtId="0" fontId="20" fillId="0" borderId="7" xfId="0" applyFont="1" applyBorder="1" applyAlignment="1">
      <alignment horizontal="right" vertical="center" wrapText="1" indent="1"/>
    </xf>
    <xf numFmtId="49" fontId="17" fillId="0" borderId="12" xfId="0" applyNumberFormat="1" applyFont="1" applyBorder="1" applyAlignment="1">
      <alignment horizontal="left" wrapText="1"/>
    </xf>
    <xf numFmtId="0" fontId="19" fillId="0" borderId="12" xfId="0" applyFont="1" applyBorder="1" applyAlignment="1">
      <alignment horizontal="left" wrapText="1"/>
    </xf>
    <xf numFmtId="0" fontId="112" fillId="0" borderId="0" xfId="0" applyFont="1"/>
    <xf numFmtId="0" fontId="31" fillId="0" borderId="0" xfId="0" applyFont="1" applyAlignment="1">
      <alignment vertical="top"/>
    </xf>
    <xf numFmtId="0" fontId="112" fillId="0" borderId="0" xfId="0" applyFont="1" applyAlignment="1">
      <alignment vertical="top"/>
    </xf>
    <xf numFmtId="0" fontId="14" fillId="0" borderId="22" xfId="0" applyFont="1" applyBorder="1" applyAlignment="1">
      <alignment horizontal="center" vertical="top" wrapText="1"/>
    </xf>
    <xf numFmtId="0" fontId="45" fillId="0" borderId="10" xfId="0" applyFont="1" applyBorder="1" applyAlignment="1">
      <alignment horizontal="center" vertical="top" wrapText="1"/>
    </xf>
    <xf numFmtId="49" fontId="113" fillId="0" borderId="0" xfId="0" applyNumberFormat="1" applyFont="1" applyAlignment="1">
      <alignment horizontal="left" wrapText="1" indent="1"/>
    </xf>
    <xf numFmtId="49" fontId="113" fillId="0" borderId="12" xfId="0" applyNumberFormat="1" applyFont="1" applyBorder="1" applyAlignment="1">
      <alignment horizontal="left" wrapText="1" indent="1"/>
    </xf>
    <xf numFmtId="49" fontId="17" fillId="0" borderId="12" xfId="0" applyNumberFormat="1" applyFont="1" applyBorder="1" applyAlignment="1">
      <alignment horizontal="left" vertical="center" indent="1"/>
    </xf>
    <xf numFmtId="49" fontId="22" fillId="0" borderId="0" xfId="0" applyNumberFormat="1" applyFont="1" applyAlignment="1">
      <alignment horizontal="left" wrapText="1" indent="1"/>
    </xf>
    <xf numFmtId="49" fontId="19" fillId="0" borderId="12" xfId="0" applyNumberFormat="1" applyFont="1" applyBorder="1" applyAlignment="1">
      <alignment horizontal="left" wrapText="1" indent="1"/>
    </xf>
    <xf numFmtId="0" fontId="72" fillId="0" borderId="0" xfId="0" applyFont="1" applyAlignment="1">
      <alignment horizontal="left"/>
    </xf>
    <xf numFmtId="0" fontId="46" fillId="0" borderId="0" xfId="0" applyFont="1"/>
    <xf numFmtId="0" fontId="114" fillId="0" borderId="0" xfId="0" applyFont="1"/>
    <xf numFmtId="0" fontId="72" fillId="0" borderId="0" xfId="0" applyFont="1" applyAlignment="1">
      <alignment horizontal="left" vertical="top"/>
    </xf>
    <xf numFmtId="0" fontId="114" fillId="0" borderId="0" xfId="0" applyFont="1" applyAlignment="1">
      <alignment vertical="top"/>
    </xf>
    <xf numFmtId="49" fontId="45" fillId="0" borderId="0" xfId="0" applyNumberFormat="1" applyFont="1" applyAlignment="1">
      <alignment horizontal="left" wrapText="1"/>
    </xf>
    <xf numFmtId="49" fontId="5" fillId="0" borderId="0" xfId="0" applyNumberFormat="1" applyFont="1" applyAlignment="1">
      <alignment horizontal="left" indent="1"/>
    </xf>
    <xf numFmtId="49" fontId="6" fillId="0" borderId="12" xfId="0" applyNumberFormat="1" applyFont="1" applyBorder="1" applyAlignment="1">
      <alignment horizontal="left" indent="1"/>
    </xf>
    <xf numFmtId="164" fontId="6" fillId="0" borderId="12" xfId="0" applyNumberFormat="1" applyFont="1" applyBorder="1" applyAlignment="1">
      <alignment horizontal="right" wrapText="1" indent="1"/>
    </xf>
    <xf numFmtId="49" fontId="5" fillId="0" borderId="12" xfId="0" applyNumberFormat="1" applyFont="1" applyBorder="1" applyAlignment="1">
      <alignment horizontal="left" wrapText="1" indent="1"/>
    </xf>
    <xf numFmtId="0" fontId="98" fillId="0" borderId="0" xfId="0" applyFont="1" applyAlignment="1">
      <alignment horizontal="left"/>
    </xf>
    <xf numFmtId="0" fontId="98" fillId="0" borderId="0" xfId="0" applyFont="1" applyAlignment="1">
      <alignment horizontal="left" vertical="center"/>
    </xf>
    <xf numFmtId="0" fontId="5" fillId="0" borderId="0" xfId="0" applyFont="1" applyAlignment="1">
      <alignment horizontal="left" wrapText="1" indent="2"/>
    </xf>
    <xf numFmtId="0" fontId="54" fillId="0" borderId="0" xfId="0" applyFont="1" applyAlignment="1">
      <alignment horizontal="left" wrapText="1"/>
    </xf>
    <xf numFmtId="0" fontId="14" fillId="0" borderId="17" xfId="0" applyFont="1" applyBorder="1" applyAlignment="1">
      <alignment horizontal="right" vertical="center" wrapText="1"/>
    </xf>
    <xf numFmtId="0" fontId="7" fillId="0" borderId="19" xfId="0" applyFont="1" applyBorder="1" applyAlignment="1">
      <alignment horizontal="right" vertical="center" wrapText="1" indent="1"/>
    </xf>
    <xf numFmtId="0" fontId="6" fillId="0" borderId="12" xfId="0" applyFont="1" applyBorder="1" applyAlignment="1">
      <alignment horizontal="left" vertical="center" wrapText="1" indent="1"/>
    </xf>
    <xf numFmtId="165" fontId="17" fillId="0" borderId="12" xfId="0" applyNumberFormat="1" applyFont="1" applyBorder="1" applyAlignment="1">
      <alignment horizontal="right" wrapText="1"/>
    </xf>
    <xf numFmtId="165" fontId="17" fillId="0" borderId="12" xfId="0" applyNumberFormat="1" applyFont="1" applyBorder="1" applyAlignment="1">
      <alignment horizontal="right" wrapText="1" indent="1"/>
    </xf>
    <xf numFmtId="0" fontId="42" fillId="0" borderId="0" xfId="0" applyFont="1" applyAlignment="1">
      <alignment horizontal="left" indent="1"/>
    </xf>
    <xf numFmtId="0" fontId="4" fillId="0" borderId="17" xfId="0" applyFont="1" applyBorder="1" applyAlignment="1">
      <alignment horizontal="right" vertical="center"/>
    </xf>
    <xf numFmtId="0" fontId="7" fillId="0" borderId="19" xfId="0" applyFont="1" applyBorder="1" applyAlignment="1">
      <alignment horizontal="center" vertical="center" wrapText="1"/>
    </xf>
    <xf numFmtId="0" fontId="6" fillId="0" borderId="12" xfId="0" applyFont="1" applyBorder="1" applyAlignment="1">
      <alignment horizontal="left" vertical="center" indent="1"/>
    </xf>
    <xf numFmtId="165" fontId="6" fillId="0" borderId="12" xfId="0" applyNumberFormat="1" applyFont="1" applyBorder="1" applyAlignment="1">
      <alignment horizontal="right" wrapText="1" indent="1"/>
    </xf>
    <xf numFmtId="0" fontId="6" fillId="0" borderId="0" xfId="0" applyFont="1" applyAlignment="1">
      <alignment horizontal="left"/>
    </xf>
    <xf numFmtId="0" fontId="5" fillId="0" borderId="0" xfId="0" applyFont="1" applyAlignment="1">
      <alignment horizontal="left" vertical="center" wrapText="1" indent="1"/>
    </xf>
    <xf numFmtId="0" fontId="5" fillId="0" borderId="0" xfId="0" applyFont="1" applyAlignment="1">
      <alignment horizontal="left" vertical="center" wrapText="1" indent="2"/>
    </xf>
    <xf numFmtId="0" fontId="5" fillId="0" borderId="12" xfId="0" applyFont="1" applyBorder="1" applyAlignment="1">
      <alignment horizontal="left" wrapText="1" indent="2"/>
    </xf>
    <xf numFmtId="0" fontId="113" fillId="0" borderId="0" xfId="0" applyFont="1" applyAlignment="1">
      <alignment horizontal="left" vertical="center" wrapText="1" indent="1"/>
    </xf>
    <xf numFmtId="0" fontId="113" fillId="0" borderId="0" xfId="0" applyFont="1" applyAlignment="1">
      <alignment horizontal="left" vertical="center" wrapText="1" indent="2"/>
    </xf>
    <xf numFmtId="0" fontId="7" fillId="0" borderId="0" xfId="0" applyFont="1" applyAlignment="1">
      <alignment vertical="top" wrapText="1"/>
    </xf>
    <xf numFmtId="0" fontId="54" fillId="0" borderId="0" xfId="0" applyFont="1" applyAlignment="1">
      <alignment vertical="top" wrapText="1"/>
    </xf>
    <xf numFmtId="0" fontId="8" fillId="0" borderId="12" xfId="0" applyFont="1" applyBorder="1" applyAlignment="1">
      <alignment horizontal="left" vertical="center" wrapText="1" indent="2"/>
    </xf>
    <xf numFmtId="165" fontId="8" fillId="0" borderId="12" xfId="0" applyNumberFormat="1" applyFont="1" applyBorder="1" applyAlignment="1">
      <alignment horizontal="right" wrapText="1" indent="1"/>
    </xf>
    <xf numFmtId="0" fontId="113" fillId="0" borderId="12" xfId="0" applyFont="1" applyBorder="1" applyAlignment="1">
      <alignment horizontal="left" vertical="center" wrapText="1" indent="2"/>
    </xf>
    <xf numFmtId="0" fontId="72" fillId="0" borderId="0" xfId="0" applyFont="1" applyAlignment="1">
      <alignment horizontal="center" vertical="center"/>
    </xf>
    <xf numFmtId="0" fontId="116" fillId="0" borderId="0" xfId="0" applyFont="1" applyAlignment="1">
      <alignment horizontal="center" vertical="center"/>
    </xf>
    <xf numFmtId="167" fontId="8" fillId="0" borderId="12" xfId="0" applyNumberFormat="1" applyFont="1" applyBorder="1" applyAlignment="1">
      <alignment horizontal="right" wrapText="1"/>
    </xf>
    <xf numFmtId="0" fontId="113" fillId="0" borderId="12" xfId="0" applyFont="1" applyBorder="1" applyAlignment="1">
      <alignment horizontal="left" vertical="center" wrapText="1" indent="1"/>
    </xf>
    <xf numFmtId="0" fontId="14" fillId="0" borderId="17" xfId="0" applyFont="1" applyBorder="1" applyAlignment="1">
      <alignment horizontal="right" vertical="top" wrapText="1"/>
    </xf>
    <xf numFmtId="165" fontId="8" fillId="0" borderId="12" xfId="0" applyNumberFormat="1" applyFont="1" applyBorder="1" applyAlignment="1">
      <alignment horizontal="right" indent="1"/>
    </xf>
    <xf numFmtId="0" fontId="14" fillId="0" borderId="17" xfId="0" applyFont="1" applyBorder="1" applyAlignment="1">
      <alignment vertical="center"/>
    </xf>
    <xf numFmtId="167" fontId="6" fillId="0" borderId="12" xfId="0" applyNumberFormat="1" applyFont="1" applyBorder="1" applyAlignment="1">
      <alignment horizontal="right" vertical="center" indent="1"/>
    </xf>
    <xf numFmtId="0" fontId="113" fillId="0" borderId="0" xfId="0" applyFont="1" applyAlignment="1">
      <alignment horizontal="left" wrapText="1" indent="1"/>
    </xf>
    <xf numFmtId="0" fontId="5" fillId="0" borderId="0" xfId="0" applyFont="1" applyAlignment="1">
      <alignment horizontal="left" vertical="top" wrapText="1" indent="2"/>
    </xf>
    <xf numFmtId="0" fontId="115" fillId="0" borderId="0" xfId="0" applyFont="1" applyAlignment="1">
      <alignment horizontal="left"/>
    </xf>
    <xf numFmtId="0" fontId="5" fillId="0" borderId="0" xfId="0" applyFont="1" applyAlignment="1">
      <alignment horizontal="left" vertical="center" indent="1"/>
    </xf>
    <xf numFmtId="49" fontId="5" fillId="0" borderId="12" xfId="0" applyNumberFormat="1" applyFont="1" applyBorder="1" applyAlignment="1">
      <alignment horizontal="left" indent="1"/>
    </xf>
    <xf numFmtId="0" fontId="72" fillId="0" borderId="0" xfId="0" applyFont="1" applyAlignment="1">
      <alignment vertical="center" wrapText="1"/>
    </xf>
    <xf numFmtId="0" fontId="45" fillId="0" borderId="0" xfId="0" applyFont="1" applyAlignment="1">
      <alignment horizontal="left"/>
    </xf>
    <xf numFmtId="0" fontId="113" fillId="0" borderId="0" xfId="0" applyFont="1" applyAlignment="1">
      <alignment horizontal="left" wrapText="1"/>
    </xf>
    <xf numFmtId="0" fontId="5" fillId="0" borderId="0" xfId="0" applyFont="1" applyAlignment="1">
      <alignment horizontal="left" indent="2"/>
    </xf>
    <xf numFmtId="2" fontId="14" fillId="0" borderId="22" xfId="0" applyNumberFormat="1" applyFont="1" applyBorder="1" applyAlignment="1">
      <alignment horizontal="center" wrapText="1"/>
    </xf>
    <xf numFmtId="2" fontId="45" fillId="0" borderId="6" xfId="0" applyNumberFormat="1" applyFont="1" applyBorder="1" applyAlignment="1">
      <alignment horizontal="center" vertical="center"/>
    </xf>
    <xf numFmtId="2" fontId="6" fillId="0" borderId="10" xfId="0" applyNumberFormat="1" applyFont="1" applyBorder="1" applyAlignment="1">
      <alignment vertical="center"/>
    </xf>
    <xf numFmtId="2" fontId="14" fillId="0" borderId="10" xfId="0" applyNumberFormat="1" applyFont="1" applyBorder="1" applyAlignment="1">
      <alignment horizontal="center" vertical="center" wrapText="1"/>
    </xf>
    <xf numFmtId="0" fontId="8" fillId="0" borderId="12" xfId="0" applyFont="1" applyBorder="1" applyAlignment="1">
      <alignment horizontal="left" wrapText="1"/>
    </xf>
    <xf numFmtId="164" fontId="6" fillId="0" borderId="12" xfId="0" applyNumberFormat="1" applyFont="1" applyBorder="1" applyAlignment="1">
      <alignment horizontal="right" indent="2"/>
    </xf>
    <xf numFmtId="0" fontId="5" fillId="0" borderId="12" xfId="0" applyFont="1" applyBorder="1" applyAlignment="1">
      <alignment horizontal="left" wrapText="1"/>
    </xf>
    <xf numFmtId="0" fontId="72" fillId="0" borderId="0" xfId="0" applyFont="1" applyAlignment="1">
      <alignment horizontal="center"/>
    </xf>
    <xf numFmtId="0" fontId="14" fillId="0" borderId="22" xfId="0" applyFont="1" applyBorder="1" applyAlignment="1">
      <alignment horizontal="center" vertical="center"/>
    </xf>
    <xf numFmtId="0" fontId="6" fillId="0" borderId="10" xfId="0" applyFont="1" applyBorder="1" applyAlignment="1">
      <alignment vertical="center"/>
    </xf>
    <xf numFmtId="0" fontId="6" fillId="0" borderId="10" xfId="0" applyFont="1" applyBorder="1" applyAlignment="1">
      <alignment vertical="top"/>
    </xf>
    <xf numFmtId="0" fontId="42" fillId="0" borderId="21" xfId="0" applyFont="1" applyBorder="1" applyAlignment="1">
      <alignment vertical="center"/>
    </xf>
    <xf numFmtId="0" fontId="14" fillId="0" borderId="22" xfId="0" applyFont="1" applyBorder="1" applyAlignment="1">
      <alignment horizontal="center" vertical="center" wrapText="1"/>
    </xf>
    <xf numFmtId="0" fontId="42" fillId="0" borderId="8" xfId="0" applyFont="1" applyBorder="1" applyAlignment="1">
      <alignment vertical="center"/>
    </xf>
    <xf numFmtId="0" fontId="45" fillId="0" borderId="10" xfId="0" applyFont="1" applyBorder="1" applyAlignment="1">
      <alignment horizontal="center"/>
    </xf>
    <xf numFmtId="0" fontId="6" fillId="0" borderId="12" xfId="0" applyFont="1" applyBorder="1" applyAlignment="1">
      <alignment horizontal="left" wrapText="1"/>
    </xf>
    <xf numFmtId="164" fontId="8" fillId="0" borderId="12" xfId="0" applyNumberFormat="1" applyFont="1" applyBorder="1" applyAlignment="1">
      <alignment horizontal="right" indent="2"/>
    </xf>
    <xf numFmtId="0" fontId="45" fillId="0" borderId="10" xfId="0" applyFont="1" applyBorder="1" applyAlignment="1">
      <alignment horizontal="center" wrapText="1"/>
    </xf>
    <xf numFmtId="0" fontId="5" fillId="0" borderId="0" xfId="0" applyFont="1" applyAlignment="1">
      <alignment wrapText="1"/>
    </xf>
    <xf numFmtId="0" fontId="5" fillId="0" borderId="0" xfId="0" applyFont="1" applyAlignment="1">
      <alignment horizontal="left" indent="1"/>
    </xf>
    <xf numFmtId="0" fontId="6" fillId="0" borderId="12" xfId="0" applyFont="1" applyBorder="1" applyAlignment="1">
      <alignment horizontal="left" vertical="top" wrapText="1"/>
    </xf>
    <xf numFmtId="0" fontId="54" fillId="0" borderId="0" xfId="0" applyFont="1" applyAlignment="1">
      <alignment wrapText="1"/>
    </xf>
    <xf numFmtId="0" fontId="45" fillId="0" borderId="0" xfId="0" applyFont="1" applyAlignment="1">
      <alignment wrapText="1"/>
    </xf>
    <xf numFmtId="0" fontId="45" fillId="0" borderId="8" xfId="0" applyFont="1" applyBorder="1" applyAlignment="1">
      <alignment horizontal="center" vertical="center"/>
    </xf>
    <xf numFmtId="0" fontId="6" fillId="0" borderId="12" xfId="0" applyFont="1" applyBorder="1" applyAlignment="1">
      <alignment horizontal="left" indent="1"/>
    </xf>
    <xf numFmtId="164" fontId="17" fillId="0" borderId="12" xfId="0" applyNumberFormat="1" applyFont="1" applyBorder="1" applyAlignment="1">
      <alignment horizontal="right" indent="2"/>
    </xf>
    <xf numFmtId="0" fontId="5" fillId="0" borderId="12" xfId="0" applyFont="1" applyBorder="1" applyAlignment="1">
      <alignment horizontal="left" vertical="top" wrapText="1"/>
    </xf>
    <xf numFmtId="0" fontId="72" fillId="0" borderId="0" xfId="0" applyFont="1" applyAlignment="1">
      <alignment horizontal="left" vertical="center"/>
    </xf>
    <xf numFmtId="0" fontId="8" fillId="0" borderId="12" xfId="0" applyFont="1" applyBorder="1" applyAlignment="1">
      <alignment horizontal="left" wrapText="1" indent="1"/>
    </xf>
    <xf numFmtId="164" fontId="6" fillId="0" borderId="12" xfId="0" applyNumberFormat="1" applyFont="1" applyBorder="1" applyAlignment="1">
      <alignment horizontal="right" wrapText="1"/>
    </xf>
    <xf numFmtId="0" fontId="113" fillId="0" borderId="12" xfId="0" applyFont="1" applyBorder="1" applyAlignment="1">
      <alignment horizontal="left" wrapText="1" indent="1"/>
    </xf>
    <xf numFmtId="0" fontId="8" fillId="0" borderId="0" xfId="0" applyFont="1" applyAlignment="1">
      <alignment horizontal="left" vertical="top" wrapText="1"/>
    </xf>
    <xf numFmtId="0" fontId="113" fillId="0" borderId="0" xfId="0" applyFont="1" applyAlignment="1">
      <alignment horizontal="left" vertical="top" wrapText="1"/>
    </xf>
    <xf numFmtId="0" fontId="72" fillId="0" borderId="0" xfId="0" applyFont="1" applyAlignment="1">
      <alignment horizontal="left" indent="4"/>
    </xf>
    <xf numFmtId="0" fontId="72" fillId="0" borderId="0" xfId="0" applyFont="1" applyAlignment="1">
      <alignment horizontal="left" vertical="top" indent="4"/>
    </xf>
    <xf numFmtId="0" fontId="6" fillId="0" borderId="0" xfId="0" applyFont="1" applyAlignment="1">
      <alignment horizontal="right" vertical="center" wrapText="1"/>
    </xf>
    <xf numFmtId="0" fontId="6" fillId="0" borderId="17" xfId="0" applyFont="1" applyBorder="1" applyAlignment="1">
      <alignment horizontal="right" vertical="top" wrapText="1"/>
    </xf>
    <xf numFmtId="172" fontId="6" fillId="0" borderId="0" xfId="0" applyNumberFormat="1" applyFont="1" applyAlignment="1">
      <alignment horizontal="right" wrapText="1" indent="1"/>
    </xf>
    <xf numFmtId="1" fontId="6" fillId="0" borderId="0" xfId="0" applyNumberFormat="1" applyFont="1" applyAlignment="1">
      <alignment horizontal="right" wrapText="1" indent="1"/>
    </xf>
    <xf numFmtId="1" fontId="6" fillId="0" borderId="0" xfId="0" applyNumberFormat="1" applyFont="1" applyAlignment="1">
      <alignment horizontal="right" indent="1"/>
    </xf>
    <xf numFmtId="0" fontId="110" fillId="0" borderId="0" xfId="0" applyFont="1" applyAlignment="1">
      <alignment horizontal="left" indent="3"/>
    </xf>
    <xf numFmtId="0" fontId="110" fillId="0" borderId="0" xfId="0" applyFont="1" applyAlignment="1">
      <alignment horizontal="left" vertical="top"/>
    </xf>
    <xf numFmtId="0" fontId="17" fillId="0" borderId="17" xfId="0" applyFont="1" applyBorder="1" applyAlignment="1">
      <alignment vertical="top" wrapText="1"/>
    </xf>
    <xf numFmtId="0" fontId="19" fillId="0" borderId="0" xfId="0" applyFont="1" applyAlignment="1">
      <alignment horizontal="left" vertical="top" wrapText="1" indent="1"/>
    </xf>
    <xf numFmtId="0" fontId="22" fillId="0" borderId="0" xfId="0" applyFont="1" applyAlignment="1">
      <alignment horizontal="left" vertical="top" wrapText="1"/>
    </xf>
    <xf numFmtId="0" fontId="20" fillId="0" borderId="0" xfId="0" applyFont="1" applyAlignment="1">
      <alignment horizontal="left" vertical="top" wrapText="1"/>
    </xf>
    <xf numFmtId="0" fontId="17" fillId="0" borderId="0" xfId="0" applyFont="1" applyAlignment="1">
      <alignment horizontal="left"/>
    </xf>
    <xf numFmtId="0" fontId="45" fillId="0" borderId="0" xfId="0" applyFont="1" applyAlignment="1">
      <alignment horizontal="left" vertical="top" wrapText="1"/>
    </xf>
    <xf numFmtId="0" fontId="44" fillId="0" borderId="8" xfId="0" applyFont="1" applyBorder="1" applyAlignment="1">
      <alignment vertical="center"/>
    </xf>
    <xf numFmtId="0" fontId="54" fillId="0" borderId="10" xfId="0" applyFont="1" applyBorder="1" applyAlignment="1">
      <alignment horizontal="center" vertical="top" wrapText="1"/>
    </xf>
    <xf numFmtId="0" fontId="44" fillId="0" borderId="24" xfId="0" applyFont="1" applyBorder="1" applyAlignment="1">
      <alignment vertical="center"/>
    </xf>
    <xf numFmtId="0" fontId="44" fillId="0" borderId="12" xfId="0" applyFont="1" applyBorder="1" applyAlignment="1">
      <alignment vertical="center"/>
    </xf>
    <xf numFmtId="0" fontId="6" fillId="0" borderId="12" xfId="0" applyFont="1" applyBorder="1" applyAlignment="1">
      <alignment horizontal="left" vertical="top" wrapText="1" indent="1"/>
    </xf>
    <xf numFmtId="0" fontId="44" fillId="0" borderId="21" xfId="0" applyFont="1" applyBorder="1" applyAlignment="1">
      <alignment vertical="center"/>
    </xf>
    <xf numFmtId="0" fontId="120" fillId="0" borderId="0" xfId="0" applyFont="1" applyAlignment="1">
      <alignment horizontal="left"/>
    </xf>
    <xf numFmtId="0" fontId="116" fillId="0" borderId="0" xfId="0" applyFont="1" applyAlignment="1">
      <alignment horizontal="left" vertical="top" indent="4"/>
    </xf>
    <xf numFmtId="0" fontId="72" fillId="0" borderId="0" xfId="0" applyFont="1" applyAlignment="1">
      <alignment horizontal="left" wrapText="1"/>
    </xf>
    <xf numFmtId="165" fontId="8" fillId="0" borderId="12" xfId="0" applyNumberFormat="1" applyFont="1" applyBorder="1" applyAlignment="1">
      <alignment horizontal="center" wrapText="1"/>
    </xf>
    <xf numFmtId="3" fontId="14" fillId="0" borderId="0" xfId="0" applyNumberFormat="1" applyFont="1" applyAlignment="1">
      <alignment horizontal="center" wrapText="1"/>
    </xf>
    <xf numFmtId="1" fontId="14" fillId="0" borderId="0" xfId="0" applyNumberFormat="1" applyFont="1" applyAlignment="1">
      <alignment horizontal="center" wrapText="1"/>
    </xf>
    <xf numFmtId="0" fontId="5" fillId="0" borderId="0" xfId="0" applyFont="1" applyAlignment="1">
      <alignment vertical="center" wrapText="1"/>
    </xf>
    <xf numFmtId="3" fontId="14" fillId="0" borderId="0" xfId="0" applyNumberFormat="1" applyFont="1" applyAlignment="1">
      <alignment horizontal="right" wrapText="1" indent="1"/>
    </xf>
    <xf numFmtId="165" fontId="8" fillId="0" borderId="12" xfId="0" applyNumberFormat="1" applyFont="1" applyBorder="1" applyAlignment="1">
      <alignment horizontal="right" wrapText="1"/>
    </xf>
    <xf numFmtId="0" fontId="5" fillId="0" borderId="12" xfId="0" applyFont="1" applyBorder="1" applyAlignment="1">
      <alignment horizontal="left" vertical="center" wrapText="1" indent="1"/>
    </xf>
    <xf numFmtId="0" fontId="45" fillId="0" borderId="0" xfId="0" applyFont="1" applyAlignment="1">
      <alignment vertical="top" wrapText="1"/>
    </xf>
    <xf numFmtId="49" fontId="72" fillId="0" borderId="0" xfId="0" applyNumberFormat="1" applyFont="1" applyAlignment="1">
      <alignment horizontal="left" indent="3"/>
    </xf>
    <xf numFmtId="49" fontId="72" fillId="0" borderId="0" xfId="0" applyNumberFormat="1" applyFont="1" applyAlignment="1">
      <alignment horizontal="left" vertical="top"/>
    </xf>
    <xf numFmtId="0" fontId="46" fillId="0" borderId="0" xfId="0" applyFont="1" applyAlignment="1">
      <alignment horizontal="left" indent="3"/>
    </xf>
    <xf numFmtId="0" fontId="2" fillId="0" borderId="21" xfId="0" applyFont="1" applyBorder="1" applyAlignment="1">
      <alignment horizontal="center" vertical="top" wrapText="1"/>
    </xf>
    <xf numFmtId="0" fontId="14" fillId="0" borderId="22" xfId="0" applyFont="1" applyBorder="1" applyAlignment="1">
      <alignment horizontal="center" vertical="top"/>
    </xf>
    <xf numFmtId="0" fontId="2" fillId="0" borderId="8" xfId="0" applyFont="1" applyBorder="1" applyAlignment="1">
      <alignment horizontal="center" vertical="top" wrapText="1"/>
    </xf>
    <xf numFmtId="0" fontId="6" fillId="0" borderId="10" xfId="0" applyFont="1" applyBorder="1" applyAlignment="1">
      <alignment horizontal="center" vertical="top"/>
    </xf>
    <xf numFmtId="167" fontId="8" fillId="0" borderId="12" xfId="0" applyNumberFormat="1" applyFont="1" applyBorder="1" applyAlignment="1">
      <alignment horizontal="right"/>
    </xf>
    <xf numFmtId="167" fontId="8" fillId="0" borderId="12" xfId="0" applyNumberFormat="1" applyFont="1" applyBorder="1" applyAlignment="1">
      <alignment horizontal="right" indent="1"/>
    </xf>
    <xf numFmtId="3" fontId="14" fillId="0" borderId="0" xfId="0" applyNumberFormat="1" applyFont="1" applyAlignment="1">
      <alignment horizontal="right" indent="1"/>
    </xf>
    <xf numFmtId="0" fontId="121" fillId="0" borderId="0" xfId="0" applyFont="1" applyAlignment="1">
      <alignment horizontal="center"/>
    </xf>
    <xf numFmtId="0" fontId="121" fillId="0" borderId="0" xfId="0" applyFont="1" applyAlignment="1">
      <alignment horizontal="left" vertical="top"/>
    </xf>
    <xf numFmtId="0" fontId="14" fillId="0" borderId="0" xfId="0" applyFont="1" applyAlignment="1">
      <alignment horizontal="left" vertical="top" wrapText="1"/>
    </xf>
    <xf numFmtId="0" fontId="2" fillId="0" borderId="8" xfId="0" applyFont="1" applyBorder="1" applyAlignment="1">
      <alignment vertical="center" wrapText="1"/>
    </xf>
    <xf numFmtId="0" fontId="38" fillId="0" borderId="21" xfId="0" applyFont="1" applyBorder="1" applyAlignment="1">
      <alignment vertical="center"/>
    </xf>
    <xf numFmtId="0" fontId="38" fillId="0" borderId="8" xfId="0" applyFont="1" applyBorder="1" applyAlignment="1">
      <alignment vertical="center"/>
    </xf>
    <xf numFmtId="164" fontId="6" fillId="0" borderId="12" xfId="0" applyNumberFormat="1" applyFont="1" applyBorder="1" applyAlignment="1">
      <alignment horizontal="right" indent="1"/>
    </xf>
    <xf numFmtId="3" fontId="14" fillId="0" borderId="0" xfId="0" applyNumberFormat="1" applyFont="1" applyAlignment="1">
      <alignment horizontal="right"/>
    </xf>
    <xf numFmtId="0" fontId="54" fillId="0" borderId="10" xfId="0" applyFont="1" applyBorder="1" applyAlignment="1">
      <alignment horizontal="center" vertical="center" wrapText="1"/>
    </xf>
    <xf numFmtId="0" fontId="5" fillId="0" borderId="12" xfId="0" applyFont="1" applyBorder="1" applyAlignment="1">
      <alignment horizontal="left" indent="1"/>
    </xf>
    <xf numFmtId="3" fontId="7" fillId="0" borderId="0" xfId="0" applyNumberFormat="1" applyFont="1" applyAlignment="1">
      <alignment horizontal="right"/>
    </xf>
    <xf numFmtId="0" fontId="46" fillId="0" borderId="0" xfId="0" applyFont="1" applyAlignment="1">
      <alignment horizontal="left"/>
    </xf>
    <xf numFmtId="0" fontId="6" fillId="0" borderId="17" xfId="0" applyFont="1" applyBorder="1" applyAlignment="1">
      <alignment horizontal="center" vertical="center" wrapText="1"/>
    </xf>
    <xf numFmtId="49" fontId="6" fillId="0" borderId="12" xfId="0" applyNumberFormat="1" applyFont="1" applyBorder="1" applyAlignment="1">
      <alignment horizontal="left" wrapText="1" indent="1"/>
    </xf>
    <xf numFmtId="49" fontId="6" fillId="0" borderId="0" xfId="0" applyNumberFormat="1" applyFont="1" applyAlignment="1">
      <alignment horizontal="left" vertical="top" wrapText="1" indent="1"/>
    </xf>
    <xf numFmtId="49" fontId="5" fillId="0" borderId="0" xfId="0" applyNumberFormat="1" applyFont="1" applyAlignment="1">
      <alignment horizontal="left" vertical="top" wrapText="1" indent="1"/>
    </xf>
    <xf numFmtId="49" fontId="6" fillId="0" borderId="0" xfId="0" applyNumberFormat="1" applyFont="1" applyAlignment="1">
      <alignment horizontal="left" vertical="center" wrapText="1" indent="1"/>
    </xf>
    <xf numFmtId="49" fontId="5" fillId="0" borderId="0" xfId="0" applyNumberFormat="1" applyFont="1" applyAlignment="1">
      <alignment horizontal="left" vertical="center" wrapText="1" indent="1"/>
    </xf>
    <xf numFmtId="165" fontId="6" fillId="0" borderId="0" xfId="0" applyNumberFormat="1" applyFont="1" applyAlignment="1">
      <alignment horizontal="right" vertical="center" wrapText="1" indent="1"/>
    </xf>
    <xf numFmtId="0" fontId="72" fillId="0" borderId="0" xfId="0" applyFont="1" applyAlignment="1">
      <alignment horizontal="center" vertical="top"/>
    </xf>
    <xf numFmtId="0" fontId="5" fillId="0" borderId="17" xfId="0" applyFont="1" applyBorder="1" applyAlignment="1">
      <alignment horizontal="right" vertical="center" wrapText="1"/>
    </xf>
    <xf numFmtId="0" fontId="72" fillId="0" borderId="0" xfId="0" applyFont="1" applyAlignment="1">
      <alignment vertical="top"/>
    </xf>
    <xf numFmtId="0" fontId="8" fillId="0" borderId="12" xfId="0" applyFont="1" applyBorder="1" applyAlignment="1">
      <alignment vertical="center" wrapText="1"/>
    </xf>
    <xf numFmtId="0" fontId="6" fillId="0" borderId="0" xfId="0" applyFont="1" applyAlignment="1">
      <alignment vertical="top" wrapText="1"/>
    </xf>
    <xf numFmtId="0" fontId="8" fillId="0" borderId="0" xfId="0" applyFont="1" applyAlignment="1">
      <alignment vertical="top" wrapText="1"/>
    </xf>
    <xf numFmtId="0" fontId="115" fillId="0" borderId="0" xfId="0" applyFont="1"/>
    <xf numFmtId="0" fontId="122" fillId="0" borderId="0" xfId="0" applyFont="1"/>
    <xf numFmtId="0" fontId="115" fillId="0" borderId="0" xfId="0" applyFont="1" applyAlignment="1">
      <alignment vertical="top"/>
    </xf>
    <xf numFmtId="0" fontId="122" fillId="0" borderId="0" xfId="0" applyFont="1" applyAlignment="1">
      <alignment vertical="top"/>
    </xf>
    <xf numFmtId="0" fontId="47" fillId="0" borderId="0" xfId="0" applyFont="1" applyAlignment="1">
      <alignment vertical="top"/>
    </xf>
    <xf numFmtId="0" fontId="14" fillId="0" borderId="17" xfId="0" applyFont="1" applyBorder="1" applyAlignment="1">
      <alignment horizontal="right" vertical="center"/>
    </xf>
    <xf numFmtId="0" fontId="7" fillId="0" borderId="18" xfId="0" applyFont="1" applyBorder="1" applyAlignment="1">
      <alignment horizontal="right" vertical="center" wrapText="1"/>
    </xf>
    <xf numFmtId="49" fontId="6" fillId="0" borderId="12" xfId="0" applyNumberFormat="1" applyFont="1" applyBorder="1" applyAlignment="1">
      <alignment horizontal="left" wrapText="1"/>
    </xf>
    <xf numFmtId="165" fontId="6" fillId="0" borderId="12" xfId="0" applyNumberFormat="1" applyFont="1" applyBorder="1" applyAlignment="1">
      <alignment horizontal="right" indent="1"/>
    </xf>
    <xf numFmtId="49" fontId="113" fillId="0" borderId="0" xfId="0" applyNumberFormat="1" applyFont="1" applyAlignment="1">
      <alignment horizontal="left"/>
    </xf>
    <xf numFmtId="49" fontId="5" fillId="0" borderId="0" xfId="0" applyNumberFormat="1" applyFont="1" applyAlignment="1">
      <alignment horizontal="left" wrapText="1"/>
    </xf>
    <xf numFmtId="49" fontId="113" fillId="0" borderId="0" xfId="0" applyNumberFormat="1" applyFont="1" applyAlignment="1">
      <alignment horizontal="left" vertical="top" wrapText="1"/>
    </xf>
    <xf numFmtId="49" fontId="5" fillId="0" borderId="0" xfId="0" applyNumberFormat="1" applyFont="1" applyAlignment="1">
      <alignment horizontal="left" vertical="top" wrapText="1"/>
    </xf>
    <xf numFmtId="49" fontId="5" fillId="0" borderId="12" xfId="0" applyNumberFormat="1" applyFont="1" applyBorder="1" applyAlignment="1">
      <alignment horizontal="left" vertical="top" wrapText="1"/>
    </xf>
    <xf numFmtId="49" fontId="113" fillId="0" borderId="0" xfId="0" applyNumberFormat="1" applyFont="1" applyAlignment="1">
      <alignment horizontal="left" wrapText="1"/>
    </xf>
    <xf numFmtId="49" fontId="8" fillId="0" borderId="12" xfId="0" applyNumberFormat="1" applyFont="1" applyBorder="1" applyAlignment="1">
      <alignment horizontal="left" vertical="top" wrapText="1"/>
    </xf>
    <xf numFmtId="166" fontId="6" fillId="0" borderId="12" xfId="0" applyNumberFormat="1" applyFont="1" applyBorder="1" applyAlignment="1">
      <alignment horizontal="right" indent="1"/>
    </xf>
    <xf numFmtId="49" fontId="113" fillId="0" borderId="12" xfId="0" applyNumberFormat="1" applyFont="1" applyBorder="1" applyAlignment="1">
      <alignment horizontal="left" vertical="top" wrapText="1"/>
    </xf>
    <xf numFmtId="0" fontId="114" fillId="0" borderId="0" xfId="0" applyFont="1" applyAlignment="1">
      <alignment horizontal="left"/>
    </xf>
    <xf numFmtId="0" fontId="122" fillId="0" borderId="0" xfId="0" applyFont="1" applyAlignment="1">
      <alignment horizontal="left"/>
    </xf>
    <xf numFmtId="0" fontId="11" fillId="0" borderId="0" xfId="0" applyFont="1" applyAlignment="1">
      <alignment horizontal="left" vertical="top"/>
    </xf>
    <xf numFmtId="165" fontId="6" fillId="0" borderId="12" xfId="0" applyNumberFormat="1" applyFont="1" applyBorder="1" applyAlignment="1">
      <alignment horizontal="right" wrapText="1"/>
    </xf>
    <xf numFmtId="49" fontId="113" fillId="0" borderId="12" xfId="0" applyNumberFormat="1" applyFont="1" applyBorder="1" applyAlignment="1">
      <alignment horizontal="left" wrapText="1"/>
    </xf>
    <xf numFmtId="49" fontId="54" fillId="0" borderId="0" xfId="0" applyNumberFormat="1" applyFont="1" applyAlignment="1">
      <alignment horizontal="left" wrapText="1"/>
    </xf>
    <xf numFmtId="0" fontId="72" fillId="0" borderId="0" xfId="0" applyFont="1" applyAlignment="1">
      <alignment vertical="center"/>
    </xf>
    <xf numFmtId="49" fontId="6" fillId="0" borderId="0" xfId="0" applyNumberFormat="1" applyFont="1" applyAlignment="1">
      <alignment wrapText="1"/>
    </xf>
    <xf numFmtId="49" fontId="8" fillId="0" borderId="0" xfId="0" applyNumberFormat="1" applyFont="1" applyAlignment="1">
      <alignment wrapText="1"/>
    </xf>
    <xf numFmtId="49" fontId="8" fillId="0" borderId="0" xfId="0" applyNumberFormat="1" applyFont="1" applyAlignment="1">
      <alignment vertical="top" wrapText="1"/>
    </xf>
    <xf numFmtId="49" fontId="8" fillId="0" borderId="12" xfId="0" applyNumberFormat="1" applyFont="1" applyBorder="1" applyAlignment="1">
      <alignment vertical="top" wrapText="1"/>
    </xf>
    <xf numFmtId="49" fontId="7" fillId="0" borderId="0" xfId="0" applyNumberFormat="1" applyFont="1" applyAlignment="1">
      <alignment wrapText="1"/>
    </xf>
    <xf numFmtId="49" fontId="5" fillId="0" borderId="0" xfId="0" applyNumberFormat="1" applyFont="1" applyAlignment="1">
      <alignment wrapText="1"/>
    </xf>
    <xf numFmtId="49" fontId="5" fillId="0" borderId="0" xfId="0" applyNumberFormat="1" applyFont="1" applyAlignment="1">
      <alignment vertical="top" wrapText="1"/>
    </xf>
    <xf numFmtId="49" fontId="113" fillId="0" borderId="0" xfId="0" applyNumberFormat="1" applyFont="1" applyAlignment="1">
      <alignment wrapText="1"/>
    </xf>
    <xf numFmtId="49" fontId="113" fillId="0" borderId="12" xfId="0" applyNumberFormat="1" applyFont="1" applyBorder="1" applyAlignment="1">
      <alignment wrapText="1"/>
    </xf>
    <xf numFmtId="49" fontId="54" fillId="0" borderId="0" xfId="0" applyNumberFormat="1" applyFont="1" applyAlignment="1">
      <alignment wrapText="1"/>
    </xf>
    <xf numFmtId="49" fontId="6" fillId="0" borderId="0" xfId="0" applyNumberFormat="1" applyFont="1" applyAlignment="1">
      <alignment vertical="top" wrapText="1"/>
    </xf>
    <xf numFmtId="49" fontId="113" fillId="0" borderId="0" xfId="0" applyNumberFormat="1" applyFont="1" applyAlignment="1">
      <alignment vertical="top" wrapText="1"/>
    </xf>
    <xf numFmtId="0" fontId="6" fillId="0" borderId="17" xfId="0" applyFont="1" applyBorder="1" applyAlignment="1">
      <alignment vertical="top" wrapText="1"/>
    </xf>
    <xf numFmtId="0" fontId="7" fillId="0" borderId="19" xfId="0" applyFont="1" applyBorder="1" applyAlignment="1">
      <alignment horizontal="right" wrapText="1" indent="1"/>
    </xf>
    <xf numFmtId="0" fontId="7" fillId="0" borderId="19" xfId="0" applyFont="1" applyBorder="1" applyAlignment="1">
      <alignment horizontal="right" vertical="top" wrapText="1" indent="1"/>
    </xf>
    <xf numFmtId="0" fontId="7" fillId="0" borderId="18" xfId="0" applyFont="1" applyBorder="1" applyAlignment="1">
      <alignment horizontal="right" wrapText="1" indent="1"/>
    </xf>
    <xf numFmtId="0" fontId="45" fillId="0" borderId="0" xfId="0" applyFont="1" applyAlignment="1">
      <alignment horizontal="left" vertical="center" wrapText="1"/>
    </xf>
    <xf numFmtId="49" fontId="19" fillId="0" borderId="0" xfId="0" applyNumberFormat="1" applyFont="1" applyAlignment="1">
      <alignment horizontal="left" wrapText="1"/>
    </xf>
    <xf numFmtId="49" fontId="19" fillId="0" borderId="0" xfId="0" applyNumberFormat="1" applyFont="1" applyAlignment="1">
      <alignment horizontal="left" wrapText="1" indent="2"/>
    </xf>
    <xf numFmtId="169" fontId="17" fillId="0" borderId="12" xfId="0" applyNumberFormat="1" applyFont="1" applyBorder="1" applyAlignment="1">
      <alignment horizontal="right" wrapText="1"/>
    </xf>
    <xf numFmtId="49" fontId="19" fillId="0" borderId="12" xfId="0" applyNumberFormat="1" applyFont="1" applyBorder="1" applyAlignment="1">
      <alignment horizontal="left" wrapText="1" indent="2"/>
    </xf>
    <xf numFmtId="49" fontId="5" fillId="0" borderId="12" xfId="0" applyNumberFormat="1" applyFont="1" applyBorder="1" applyAlignment="1">
      <alignment horizontal="left" wrapText="1"/>
    </xf>
    <xf numFmtId="0" fontId="46" fillId="0" borderId="0" xfId="0" applyFont="1" applyAlignment="1">
      <alignment horizontal="left" vertical="top"/>
    </xf>
    <xf numFmtId="0" fontId="24" fillId="0" borderId="0" xfId="0" applyFont="1" applyAlignment="1">
      <alignment vertical="top"/>
    </xf>
    <xf numFmtId="0" fontId="110" fillId="0" borderId="0" xfId="0" applyFont="1" applyAlignment="1">
      <alignment vertical="center"/>
    </xf>
    <xf numFmtId="49" fontId="17" fillId="0" borderId="12" xfId="0" applyNumberFormat="1" applyFont="1" applyBorder="1" applyAlignment="1">
      <alignment horizontal="left" wrapText="1" indent="1"/>
    </xf>
    <xf numFmtId="164" fontId="17" fillId="0" borderId="12" xfId="0" applyNumberFormat="1" applyFont="1" applyBorder="1" applyAlignment="1">
      <alignment horizontal="right" wrapText="1"/>
    </xf>
    <xf numFmtId="164" fontId="17" fillId="0" borderId="12" xfId="0" applyNumberFormat="1" applyFont="1" applyBorder="1" applyAlignment="1">
      <alignment wrapText="1"/>
    </xf>
    <xf numFmtId="49" fontId="17" fillId="0" borderId="0" xfId="0" applyNumberFormat="1" applyFont="1" applyAlignment="1">
      <alignment horizontal="left" vertical="top" wrapText="1" indent="1"/>
    </xf>
    <xf numFmtId="49" fontId="19" fillId="0" borderId="0" xfId="0" applyNumberFormat="1" applyFont="1" applyAlignment="1">
      <alignment horizontal="left" vertical="top" wrapText="1" indent="1"/>
    </xf>
    <xf numFmtId="0" fontId="20" fillId="0" borderId="22" xfId="0" applyFont="1" applyBorder="1" applyAlignment="1">
      <alignment horizontal="center" vertical="top" wrapText="1"/>
    </xf>
    <xf numFmtId="0" fontId="20" fillId="0" borderId="18" xfId="0" applyFont="1" applyBorder="1" applyAlignment="1">
      <alignment horizontal="center" vertical="center" wrapText="1"/>
    </xf>
    <xf numFmtId="49" fontId="22" fillId="0" borderId="0" xfId="0" applyNumberFormat="1" applyFont="1" applyAlignment="1">
      <alignment horizontal="left" wrapText="1"/>
    </xf>
    <xf numFmtId="49" fontId="19" fillId="0" borderId="0" xfId="0" applyNumberFormat="1" applyFont="1" applyAlignment="1">
      <alignment horizontal="left" vertical="top" wrapText="1"/>
    </xf>
    <xf numFmtId="49" fontId="19" fillId="0" borderId="12" xfId="0" applyNumberFormat="1" applyFont="1" applyBorder="1" applyAlignment="1">
      <alignment horizontal="left" vertical="top" wrapText="1"/>
    </xf>
    <xf numFmtId="49" fontId="17" fillId="0" borderId="12" xfId="0" applyNumberFormat="1" applyFont="1" applyBorder="1" applyAlignment="1">
      <alignment horizontal="left" vertical="top" wrapText="1" indent="1"/>
    </xf>
    <xf numFmtId="49" fontId="45" fillId="0" borderId="0" xfId="0" applyNumberFormat="1" applyFont="1" applyAlignment="1">
      <alignment horizontal="left" vertical="top" wrapText="1"/>
    </xf>
    <xf numFmtId="49" fontId="5" fillId="0" borderId="12" xfId="0" applyNumberFormat="1" applyFont="1" applyBorder="1" applyAlignment="1">
      <alignment horizontal="left" vertical="top" wrapText="1" indent="1"/>
    </xf>
    <xf numFmtId="0" fontId="31" fillId="0" borderId="17" xfId="0" applyFont="1" applyBorder="1" applyAlignment="1">
      <alignment horizontal="right" vertical="center" wrapText="1"/>
    </xf>
    <xf numFmtId="0" fontId="19" fillId="0" borderId="17" xfId="0" applyFont="1" applyBorder="1" applyAlignment="1">
      <alignment horizontal="right" vertical="center" wrapText="1"/>
    </xf>
    <xf numFmtId="0" fontId="107" fillId="0" borderId="0" xfId="0" applyFont="1" applyAlignment="1">
      <alignment horizontal="left" vertical="top"/>
    </xf>
    <xf numFmtId="0" fontId="112" fillId="0" borderId="0" xfId="0" applyFont="1" applyAlignment="1">
      <alignment horizontal="left"/>
    </xf>
    <xf numFmtId="49" fontId="20" fillId="0" borderId="0" xfId="0" applyNumberFormat="1" applyFont="1" applyAlignment="1">
      <alignment horizontal="left" vertical="top" wrapText="1"/>
    </xf>
    <xf numFmtId="172" fontId="17" fillId="0" borderId="0" xfId="0" applyNumberFormat="1" applyFont="1" applyAlignment="1">
      <alignment horizontal="right" wrapText="1" indent="1"/>
    </xf>
    <xf numFmtId="0" fontId="20" fillId="0" borderId="17" xfId="0" applyFont="1" applyBorder="1" applyAlignment="1">
      <alignment horizontal="right" vertical="top" wrapText="1"/>
    </xf>
    <xf numFmtId="166" fontId="17" fillId="0" borderId="12" xfId="0" applyNumberFormat="1" applyFont="1" applyBorder="1" applyAlignment="1">
      <alignment horizontal="right" wrapText="1" indent="1"/>
    </xf>
    <xf numFmtId="170" fontId="17" fillId="0" borderId="12" xfId="0" applyNumberFormat="1" applyFont="1" applyBorder="1" applyAlignment="1">
      <alignment horizontal="right" wrapText="1" indent="1"/>
    </xf>
    <xf numFmtId="49" fontId="22" fillId="0" borderId="0" xfId="0" applyNumberFormat="1" applyFont="1" applyAlignment="1">
      <alignment horizontal="left" vertical="top" wrapText="1"/>
    </xf>
    <xf numFmtId="49" fontId="19" fillId="0" borderId="0" xfId="0" applyNumberFormat="1" applyFont="1" applyAlignment="1">
      <alignment horizontal="left" vertical="top" indent="1"/>
    </xf>
    <xf numFmtId="49" fontId="17" fillId="0" borderId="0" xfId="0" applyNumberFormat="1" applyFont="1" applyAlignment="1">
      <alignment horizontal="left" vertical="top" indent="1"/>
    </xf>
    <xf numFmtId="49" fontId="19" fillId="0" borderId="12" xfId="0" applyNumberFormat="1" applyFont="1" applyBorder="1" applyAlignment="1">
      <alignment horizontal="left" vertical="top" indent="1"/>
    </xf>
    <xf numFmtId="49" fontId="17" fillId="0" borderId="12" xfId="0" applyNumberFormat="1" applyFont="1" applyBorder="1" applyAlignment="1">
      <alignment horizontal="left" vertical="top" indent="1"/>
    </xf>
    <xf numFmtId="49" fontId="8" fillId="0" borderId="0" xfId="0" applyNumberFormat="1" applyFont="1" applyAlignment="1">
      <alignment horizontal="left" vertical="top" wrapText="1" indent="1"/>
    </xf>
    <xf numFmtId="49" fontId="119" fillId="0" borderId="0" xfId="0" applyNumberFormat="1" applyFont="1" applyAlignment="1">
      <alignment horizontal="left"/>
    </xf>
    <xf numFmtId="49" fontId="37" fillId="0" borderId="0" xfId="0" applyNumberFormat="1" applyFont="1" applyAlignment="1">
      <alignment horizontal="left"/>
    </xf>
    <xf numFmtId="0" fontId="37" fillId="0" borderId="0" xfId="0" applyFont="1"/>
    <xf numFmtId="0" fontId="17" fillId="0" borderId="21" xfId="0" applyFont="1" applyBorder="1" applyAlignment="1">
      <alignment horizontal="center" vertical="top" wrapText="1"/>
    </xf>
    <xf numFmtId="0" fontId="17" fillId="0" borderId="8" xfId="0" applyFont="1" applyBorder="1" applyAlignment="1">
      <alignment horizontal="center" vertical="top" wrapText="1"/>
    </xf>
    <xf numFmtId="49" fontId="20" fillId="0" borderId="12" xfId="0" applyNumberFormat="1" applyFont="1" applyBorder="1" applyAlignment="1">
      <alignment horizontal="left" wrapText="1"/>
    </xf>
    <xf numFmtId="164" fontId="20" fillId="0" borderId="12" xfId="0" applyNumberFormat="1" applyFont="1" applyBorder="1" applyAlignment="1">
      <alignment horizontal="right" wrapText="1" indent="5"/>
    </xf>
    <xf numFmtId="165" fontId="20" fillId="0" borderId="12" xfId="0" applyNumberFormat="1" applyFont="1" applyBorder="1" applyAlignment="1">
      <alignment horizontal="right" wrapText="1" indent="2"/>
    </xf>
    <xf numFmtId="49" fontId="22" fillId="0" borderId="12" xfId="0" applyNumberFormat="1" applyFont="1" applyBorder="1" applyAlignment="1">
      <alignment horizontal="left" wrapText="1"/>
    </xf>
    <xf numFmtId="0" fontId="19" fillId="0" borderId="21" xfId="0" applyFont="1" applyBorder="1" applyAlignment="1">
      <alignment horizontal="center" vertical="top" wrapText="1"/>
    </xf>
    <xf numFmtId="0" fontId="19" fillId="0" borderId="8" xfId="0" applyFont="1" applyBorder="1" applyAlignment="1">
      <alignment horizontal="center" vertical="top" wrapText="1"/>
    </xf>
    <xf numFmtId="0" fontId="17" fillId="0" borderId="12" xfId="0" applyFont="1" applyBorder="1"/>
    <xf numFmtId="165" fontId="17" fillId="0" borderId="12" xfId="0" applyNumberFormat="1" applyFont="1" applyBorder="1" applyAlignment="1">
      <alignment horizontal="right"/>
    </xf>
    <xf numFmtId="49" fontId="6" fillId="0" borderId="12" xfId="0" applyNumberFormat="1" applyFont="1" applyBorder="1" applyAlignment="1">
      <alignment horizontal="left" vertical="top" wrapText="1"/>
    </xf>
    <xf numFmtId="0" fontId="6" fillId="0" borderId="20" xfId="0" applyFont="1" applyBorder="1" applyAlignment="1">
      <alignment horizontal="center" vertical="center" wrapText="1"/>
    </xf>
    <xf numFmtId="165" fontId="6" fillId="0" borderId="12" xfId="0" applyNumberFormat="1" applyFont="1" applyBorder="1" applyAlignment="1">
      <alignment horizontal="center" wrapText="1"/>
    </xf>
    <xf numFmtId="49" fontId="94" fillId="0" borderId="0" xfId="0" applyNumberFormat="1" applyFont="1" applyAlignment="1">
      <alignment horizontal="left" vertical="top" wrapText="1" indent="1"/>
    </xf>
    <xf numFmtId="49" fontId="88" fillId="0" borderId="0" xfId="0" applyNumberFormat="1" applyFont="1" applyAlignment="1">
      <alignment horizontal="left" indent="1"/>
    </xf>
    <xf numFmtId="49" fontId="92" fillId="0" borderId="0" xfId="0" applyNumberFormat="1" applyFont="1" applyAlignment="1">
      <alignment horizontal="left" vertical="top" wrapText="1"/>
    </xf>
    <xf numFmtId="49" fontId="105" fillId="0" borderId="0" xfId="0" applyNumberFormat="1" applyFont="1" applyAlignment="1">
      <alignment horizontal="left" vertical="top" wrapText="1"/>
    </xf>
    <xf numFmtId="0" fontId="5" fillId="0" borderId="0" xfId="0" applyFont="1" applyAlignment="1">
      <alignment horizontal="left" vertical="top" indent="2"/>
    </xf>
    <xf numFmtId="0" fontId="6" fillId="0" borderId="0" xfId="0" applyFont="1" applyAlignment="1">
      <alignment horizontal="left" vertical="top" wrapText="1" indent="2"/>
    </xf>
    <xf numFmtId="0" fontId="54" fillId="0" borderId="0" xfId="0" applyFont="1" applyAlignment="1">
      <alignment horizontal="left" vertical="top" wrapText="1"/>
    </xf>
    <xf numFmtId="0" fontId="7" fillId="0" borderId="0" xfId="0" applyFont="1" applyAlignment="1">
      <alignment horizontal="left" vertical="top" wrapText="1"/>
    </xf>
    <xf numFmtId="0" fontId="18" fillId="0" borderId="0" xfId="0" applyFont="1" applyAlignment="1">
      <alignment horizontal="left" vertical="center"/>
    </xf>
    <xf numFmtId="0" fontId="21" fillId="0" borderId="0" xfId="0" applyFont="1" applyAlignment="1">
      <alignment horizontal="left"/>
    </xf>
    <xf numFmtId="0" fontId="126" fillId="0" borderId="0" xfId="0" applyFont="1" applyAlignment="1">
      <alignment horizontal="left" vertical="center"/>
    </xf>
    <xf numFmtId="0" fontId="112" fillId="0" borderId="0" xfId="0" applyFont="1" applyAlignment="1">
      <alignment horizontal="left" vertical="top"/>
    </xf>
    <xf numFmtId="0" fontId="8" fillId="0" borderId="0" xfId="0" applyFont="1" applyAlignment="1">
      <alignment horizontal="left" vertical="top" wrapText="1" indent="1"/>
    </xf>
    <xf numFmtId="0" fontId="113" fillId="0" borderId="0" xfId="0" applyFont="1" applyAlignment="1">
      <alignment horizontal="left" vertical="top" wrapText="1" indent="1"/>
    </xf>
    <xf numFmtId="3" fontId="6" fillId="0" borderId="0" xfId="0" applyNumberFormat="1" applyFont="1" applyAlignment="1">
      <alignment horizontal="right"/>
    </xf>
    <xf numFmtId="3" fontId="8" fillId="0" borderId="0" xfId="0" applyNumberFormat="1" applyFont="1" applyAlignment="1">
      <alignment horizontal="right"/>
    </xf>
    <xf numFmtId="3" fontId="6" fillId="0" borderId="0" xfId="0" applyNumberFormat="1" applyFont="1" applyAlignment="1">
      <alignment horizontal="right" indent="1"/>
    </xf>
    <xf numFmtId="3" fontId="6" fillId="0" borderId="0" xfId="0" applyNumberFormat="1" applyFont="1"/>
    <xf numFmtId="3" fontId="8" fillId="0" borderId="0" xfId="0" applyNumberFormat="1" applyFont="1" applyAlignment="1">
      <alignment horizontal="right" indent="1"/>
    </xf>
    <xf numFmtId="3" fontId="17" fillId="0" borderId="0" xfId="0" applyNumberFormat="1" applyFont="1" applyAlignment="1">
      <alignment horizontal="right"/>
    </xf>
    <xf numFmtId="3" fontId="6" fillId="0" borderId="12" xfId="0" applyNumberFormat="1" applyFont="1" applyBorder="1" applyAlignment="1">
      <alignment horizontal="right"/>
    </xf>
    <xf numFmtId="3" fontId="8" fillId="0" borderId="12" xfId="0" applyNumberFormat="1" applyFont="1" applyBorder="1" applyAlignment="1">
      <alignment horizontal="right"/>
    </xf>
    <xf numFmtId="3" fontId="6" fillId="0" borderId="12" xfId="0" applyNumberFormat="1" applyFont="1" applyBorder="1" applyAlignment="1">
      <alignment horizontal="right" indent="1"/>
    </xf>
    <xf numFmtId="3" fontId="7" fillId="0" borderId="0" xfId="0" applyNumberFormat="1" applyFont="1" applyAlignment="1">
      <alignment horizontal="center"/>
    </xf>
    <xf numFmtId="3" fontId="14" fillId="0" borderId="0" xfId="0" applyNumberFormat="1" applyFont="1" applyAlignment="1">
      <alignment horizontal="center"/>
    </xf>
    <xf numFmtId="3" fontId="8" fillId="0" borderId="0" xfId="0" applyNumberFormat="1" applyFont="1" applyAlignment="1">
      <alignment horizontal="center"/>
    </xf>
    <xf numFmtId="3" fontId="8" fillId="0" borderId="0" xfId="0" applyNumberFormat="1" applyFont="1" applyAlignment="1">
      <alignment horizontal="center" vertical="center"/>
    </xf>
    <xf numFmtId="3" fontId="6" fillId="0" borderId="0" xfId="0" applyNumberFormat="1" applyFont="1" applyAlignment="1">
      <alignment horizontal="center" vertical="center"/>
    </xf>
    <xf numFmtId="3" fontId="6" fillId="0" borderId="12" xfId="0" applyNumberFormat="1" applyFont="1" applyBorder="1"/>
    <xf numFmtId="3" fontId="14" fillId="0" borderId="12" xfId="0" applyNumberFormat="1" applyFont="1" applyBorder="1" applyAlignment="1">
      <alignment horizontal="center"/>
    </xf>
    <xf numFmtId="164" fontId="17" fillId="0" borderId="12" xfId="0" applyNumberFormat="1" applyFont="1" applyBorder="1" applyAlignment="1">
      <alignment horizontal="right" wrapText="1" indent="2"/>
    </xf>
    <xf numFmtId="3" fontId="6" fillId="0" borderId="0" xfId="0" applyNumberFormat="1" applyFont="1" applyAlignment="1">
      <alignment horizontal="center" wrapText="1"/>
    </xf>
    <xf numFmtId="3" fontId="17" fillId="0" borderId="0" xfId="0" applyNumberFormat="1" applyFont="1" applyAlignment="1">
      <alignment horizontal="right" wrapText="1" indent="1"/>
    </xf>
    <xf numFmtId="3" fontId="14" fillId="0" borderId="0" xfId="0" applyNumberFormat="1" applyFont="1" applyAlignment="1">
      <alignment horizontal="right" wrapText="1"/>
    </xf>
    <xf numFmtId="0" fontId="131" fillId="0" borderId="0" xfId="0" applyFont="1"/>
    <xf numFmtId="167" fontId="86" fillId="0" borderId="0" xfId="0" applyNumberFormat="1" applyFont="1"/>
    <xf numFmtId="167" fontId="6" fillId="0" borderId="0" xfId="0" applyNumberFormat="1" applyFont="1" applyAlignment="1">
      <alignment horizontal="right" wrapText="1" indent="1"/>
    </xf>
    <xf numFmtId="167" fontId="6" fillId="0" borderId="12" xfId="0" applyNumberFormat="1" applyFont="1" applyBorder="1" applyAlignment="1">
      <alignment horizontal="right" wrapText="1" indent="1"/>
    </xf>
    <xf numFmtId="0" fontId="7" fillId="0" borderId="20" xfId="0" applyFont="1" applyBorder="1" applyAlignment="1">
      <alignment horizontal="center" vertical="center" wrapText="1"/>
    </xf>
    <xf numFmtId="49" fontId="132" fillId="0" borderId="0" xfId="0" applyNumberFormat="1" applyFont="1" applyAlignment="1">
      <alignment horizontal="left"/>
    </xf>
    <xf numFmtId="0" fontId="133" fillId="0" borderId="0" xfId="0" applyFont="1" applyAlignment="1">
      <alignment horizontal="left"/>
    </xf>
    <xf numFmtId="164" fontId="133" fillId="0" borderId="0" xfId="0" applyNumberFormat="1" applyFont="1" applyAlignment="1">
      <alignment horizontal="left" wrapText="1"/>
    </xf>
    <xf numFmtId="49" fontId="134" fillId="0" borderId="0" xfId="0" applyNumberFormat="1" applyFont="1" applyAlignment="1">
      <alignment horizontal="left"/>
    </xf>
    <xf numFmtId="0" fontId="133" fillId="0" borderId="0" xfId="0" applyFont="1" applyAlignment="1">
      <alignment horizontal="left" wrapText="1"/>
    </xf>
    <xf numFmtId="0" fontId="134" fillId="0" borderId="0" xfId="0" applyFont="1" applyAlignment="1">
      <alignment horizontal="left"/>
    </xf>
    <xf numFmtId="165" fontId="6" fillId="0" borderId="0" xfId="0" applyNumberFormat="1" applyFont="1" applyAlignment="1">
      <alignment horizontal="center"/>
    </xf>
    <xf numFmtId="49" fontId="7" fillId="0" borderId="19" xfId="0" applyNumberFormat="1" applyFont="1" applyBorder="1" applyAlignment="1">
      <alignment horizontal="center" vertical="center" wrapText="1"/>
    </xf>
    <xf numFmtId="169" fontId="14" fillId="0" borderId="0" xfId="0" applyNumberFormat="1" applyFont="1"/>
    <xf numFmtId="169" fontId="17" fillId="0" borderId="0" xfId="0" applyNumberFormat="1" applyFont="1"/>
    <xf numFmtId="169" fontId="20" fillId="0" borderId="0" xfId="0" applyNumberFormat="1" applyFont="1"/>
    <xf numFmtId="49" fontId="7" fillId="0" borderId="19" xfId="0" applyNumberFormat="1" applyFont="1" applyBorder="1" applyAlignment="1">
      <alignment horizontal="right" vertical="center" wrapText="1" indent="1"/>
    </xf>
    <xf numFmtId="165" fontId="135" fillId="0" borderId="0" xfId="0" applyNumberFormat="1" applyFont="1" applyAlignment="1">
      <alignment horizontal="center" wrapText="1"/>
    </xf>
    <xf numFmtId="169" fontId="135" fillId="0" borderId="0" xfId="0" applyNumberFormat="1" applyFont="1" applyAlignment="1">
      <alignment horizontal="center" wrapText="1"/>
    </xf>
    <xf numFmtId="173" fontId="20" fillId="0" borderId="0" xfId="0" applyNumberFormat="1" applyFont="1" applyAlignment="1">
      <alignment horizontal="right" indent="1"/>
    </xf>
    <xf numFmtId="167" fontId="17" fillId="0" borderId="0" xfId="0" applyNumberFormat="1" applyFont="1" applyAlignment="1">
      <alignment horizontal="right" indent="1"/>
    </xf>
    <xf numFmtId="167" fontId="20" fillId="0" borderId="0" xfId="0" applyNumberFormat="1" applyFont="1" applyAlignment="1">
      <alignment horizontal="right" indent="1"/>
    </xf>
    <xf numFmtId="173" fontId="17" fillId="0" borderId="0" xfId="0" applyNumberFormat="1" applyFont="1" applyAlignment="1">
      <alignment horizontal="right" indent="1"/>
    </xf>
    <xf numFmtId="167" fontId="17" fillId="0" borderId="12" xfId="0" applyNumberFormat="1" applyFont="1" applyBorder="1" applyAlignment="1">
      <alignment horizontal="right" indent="1"/>
    </xf>
    <xf numFmtId="1" fontId="20" fillId="0" borderId="0" xfId="0" applyNumberFormat="1" applyFont="1" applyAlignment="1">
      <alignment horizontal="right" indent="1"/>
    </xf>
    <xf numFmtId="174" fontId="6" fillId="0" borderId="0" xfId="0" applyNumberFormat="1" applyFont="1" applyAlignment="1">
      <alignment horizontal="center" wrapText="1"/>
    </xf>
    <xf numFmtId="164" fontId="8" fillId="0" borderId="0" xfId="0" applyNumberFormat="1" applyFont="1" applyAlignment="1">
      <alignment horizontal="center" wrapText="1"/>
    </xf>
    <xf numFmtId="164" fontId="6" fillId="0" borderId="12" xfId="0" applyNumberFormat="1" applyFont="1" applyBorder="1" applyAlignment="1">
      <alignment horizontal="center" wrapText="1"/>
    </xf>
    <xf numFmtId="165" fontId="134" fillId="0" borderId="0" xfId="0" applyNumberFormat="1" applyFont="1" applyAlignment="1">
      <alignment horizontal="center" wrapText="1"/>
    </xf>
    <xf numFmtId="0" fontId="136" fillId="0" borderId="0" xfId="0" applyFont="1" applyAlignment="1">
      <alignment horizontal="left" wrapText="1"/>
    </xf>
    <xf numFmtId="164" fontId="92" fillId="0" borderId="0" xfId="0" applyNumberFormat="1" applyFont="1" applyAlignment="1">
      <alignment horizontal="right" vertical="center" wrapText="1"/>
    </xf>
    <xf numFmtId="164" fontId="92" fillId="0" borderId="0" xfId="0" applyNumberFormat="1" applyFont="1" applyAlignment="1">
      <alignment wrapText="1"/>
    </xf>
    <xf numFmtId="0" fontId="88" fillId="0" borderId="0" xfId="0" applyFont="1" applyAlignment="1">
      <alignment horizontal="left" vertical="top" wrapText="1" indent="1"/>
    </xf>
    <xf numFmtId="164" fontId="94" fillId="0" borderId="0" xfId="0" applyNumberFormat="1" applyFont="1" applyAlignment="1">
      <alignment wrapText="1"/>
    </xf>
    <xf numFmtId="164" fontId="6" fillId="0" borderId="0" xfId="0" applyNumberFormat="1" applyFont="1" applyAlignment="1">
      <alignment wrapText="1"/>
    </xf>
    <xf numFmtId="0" fontId="43" fillId="0" borderId="0" xfId="0" applyFont="1"/>
    <xf numFmtId="49" fontId="94" fillId="0" borderId="0" xfId="0" applyNumberFormat="1" applyFont="1" applyAlignment="1">
      <alignment horizontal="left" wrapText="1"/>
    </xf>
    <xf numFmtId="0" fontId="37" fillId="0" borderId="21" xfId="0" applyFont="1" applyBorder="1" applyAlignment="1">
      <alignment horizontal="center" vertical="top"/>
    </xf>
    <xf numFmtId="0" fontId="37" fillId="0" borderId="5" xfId="0" applyFont="1" applyBorder="1" applyAlignment="1">
      <alignment horizontal="center" vertical="top"/>
    </xf>
    <xf numFmtId="0" fontId="37" fillId="0" borderId="8" xfId="0" applyFont="1" applyBorder="1" applyAlignment="1">
      <alignment horizontal="center" vertical="top"/>
    </xf>
    <xf numFmtId="0" fontId="19" fillId="0" borderId="21" xfId="0" applyFont="1" applyBorder="1" applyAlignment="1">
      <alignment horizontal="right" vertical="center" wrapText="1"/>
    </xf>
    <xf numFmtId="0" fontId="19" fillId="0" borderId="8" xfId="0" applyFont="1" applyBorder="1" applyAlignment="1">
      <alignment horizontal="right" vertical="center" wrapText="1"/>
    </xf>
    <xf numFmtId="0" fontId="14" fillId="0" borderId="21" xfId="0" applyFont="1" applyBorder="1" applyAlignment="1">
      <alignment horizontal="center" vertical="top" wrapText="1"/>
    </xf>
    <xf numFmtId="0" fontId="14" fillId="0" borderId="8" xfId="0" applyFont="1" applyBorder="1" applyAlignment="1">
      <alignment horizontal="center" vertical="top" wrapText="1"/>
    </xf>
    <xf numFmtId="0" fontId="20" fillId="0" borderId="21" xfId="0" applyFont="1" applyBorder="1" applyAlignment="1">
      <alignment vertical="center"/>
    </xf>
    <xf numFmtId="0" fontId="20" fillId="0" borderId="8" xfId="0" applyFont="1" applyBorder="1" applyAlignment="1">
      <alignment vertical="center"/>
    </xf>
    <xf numFmtId="0" fontId="14" fillId="0" borderId="21" xfId="0" applyFont="1" applyBorder="1" applyAlignment="1">
      <alignment vertical="center"/>
    </xf>
    <xf numFmtId="0" fontId="14" fillId="0" borderId="8" xfId="0" applyFont="1" applyBorder="1" applyAlignment="1">
      <alignment vertical="center"/>
    </xf>
    <xf numFmtId="2" fontId="45" fillId="0" borderId="21" xfId="0" applyNumberFormat="1" applyFont="1" applyBorder="1" applyAlignment="1">
      <alignment horizontal="center" vertical="center"/>
    </xf>
    <xf numFmtId="2" fontId="45" fillId="0" borderId="5" xfId="0" applyNumberFormat="1" applyFont="1" applyBorder="1" applyAlignment="1">
      <alignment horizontal="center" vertical="center"/>
    </xf>
    <xf numFmtId="2" fontId="45" fillId="0" borderId="8" xfId="0" applyNumberFormat="1" applyFont="1" applyBorder="1" applyAlignment="1">
      <alignment horizontal="center" vertical="center"/>
    </xf>
    <xf numFmtId="0" fontId="42" fillId="0" borderId="24" xfId="0" applyFont="1" applyBorder="1" applyAlignment="1">
      <alignment horizontal="center" vertical="center"/>
    </xf>
    <xf numFmtId="0" fontId="42" fillId="0" borderId="0" xfId="0" applyFont="1" applyAlignment="1">
      <alignment horizontal="center" vertical="center"/>
    </xf>
    <xf numFmtId="0" fontId="42" fillId="0" borderId="12" xfId="0" applyFont="1" applyBorder="1" applyAlignment="1">
      <alignment horizontal="center" vertical="center"/>
    </xf>
    <xf numFmtId="0" fontId="16" fillId="0" borderId="21" xfId="0" applyFont="1" applyBorder="1" applyAlignment="1">
      <alignment horizontal="center" vertical="top" wrapText="1"/>
    </xf>
    <xf numFmtId="0" fontId="16" fillId="0" borderId="5" xfId="0" applyFont="1" applyBorder="1" applyAlignment="1">
      <alignment horizontal="center" vertical="top" wrapText="1"/>
    </xf>
    <xf numFmtId="0" fontId="16" fillId="0" borderId="8" xfId="0" applyFont="1" applyBorder="1" applyAlignment="1">
      <alignment horizontal="center" vertical="top" wrapText="1"/>
    </xf>
    <xf numFmtId="0" fontId="40" fillId="0" borderId="24" xfId="0" applyFont="1" applyBorder="1" applyAlignment="1">
      <alignment vertical="top"/>
    </xf>
    <xf numFmtId="0" fontId="40" fillId="0" borderId="24" xfId="0" applyFont="1" applyBorder="1" applyAlignment="1">
      <alignment vertical="top" wrapText="1"/>
    </xf>
    <xf numFmtId="0" fontId="43" fillId="0" borderId="0" xfId="0" applyFont="1" applyAlignment="1">
      <alignment vertical="center" wrapText="1"/>
    </xf>
    <xf numFmtId="0" fontId="43" fillId="0" borderId="0" xfId="0" applyFont="1" applyAlignment="1">
      <alignment wrapText="1"/>
    </xf>
    <xf numFmtId="0" fontId="40" fillId="0" borderId="24" xfId="0" applyFont="1" applyBorder="1" applyAlignment="1">
      <alignment horizontal="left" wrapText="1"/>
    </xf>
    <xf numFmtId="0" fontId="40" fillId="0" borderId="24" xfId="0" applyFont="1" applyBorder="1" applyAlignment="1">
      <alignment vertical="center" wrapText="1"/>
    </xf>
    <xf numFmtId="0" fontId="11" fillId="0" borderId="0" xfId="0" applyFont="1" applyAlignment="1">
      <alignment vertical="center" wrapText="1"/>
    </xf>
    <xf numFmtId="0" fontId="40" fillId="0" borderId="0" xfId="0" applyFont="1" applyAlignment="1">
      <alignment vertical="top" wrapText="1"/>
    </xf>
    <xf numFmtId="0" fontId="43" fillId="0" borderId="0" xfId="0" applyFont="1" applyAlignment="1">
      <alignment vertical="top" wrapText="1"/>
    </xf>
    <xf numFmtId="0" fontId="137" fillId="0" borderId="0" xfId="0" applyFont="1" applyAlignment="1">
      <alignment horizontal="center" vertical="center"/>
    </xf>
    <xf numFmtId="0" fontId="138" fillId="0" borderId="0" xfId="0" applyFont="1" applyAlignment="1">
      <alignment horizontal="center" vertical="center"/>
    </xf>
    <xf numFmtId="0" fontId="139" fillId="0" borderId="0" xfId="0" applyFont="1" applyAlignment="1">
      <alignment horizontal="center" vertical="center"/>
    </xf>
    <xf numFmtId="0" fontId="36" fillId="0" borderId="0" xfId="0" applyFont="1" applyAlignment="1">
      <alignment horizontal="center" vertical="center"/>
    </xf>
    <xf numFmtId="0" fontId="140" fillId="0" borderId="0" xfId="0" applyFont="1" applyAlignment="1">
      <alignment horizontal="center" vertical="center"/>
    </xf>
    <xf numFmtId="0" fontId="141" fillId="0" borderId="0" xfId="0" applyFont="1" applyAlignment="1">
      <alignment horizontal="center" vertical="center"/>
    </xf>
    <xf numFmtId="0" fontId="142"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right" vertical="center" wrapText="1"/>
    </xf>
    <xf numFmtId="0" fontId="4" fillId="0" borderId="0" xfId="0" applyFont="1" applyAlignment="1">
      <alignment horizontal="justify" vertical="center" wrapText="1"/>
    </xf>
    <xf numFmtId="0" fontId="46" fillId="0" borderId="0" xfId="0" applyFont="1" applyAlignment="1">
      <alignment vertical="center" wrapText="1"/>
    </xf>
    <xf numFmtId="0" fontId="42" fillId="0" borderId="0" xfId="0" applyFont="1" applyAlignment="1">
      <alignment horizontal="right" vertical="center" wrapText="1"/>
    </xf>
    <xf numFmtId="0" fontId="46" fillId="0" borderId="0" xfId="0" applyFont="1" applyAlignment="1">
      <alignment horizontal="justify" vertical="center" wrapText="1"/>
    </xf>
    <xf numFmtId="0" fontId="42" fillId="0" borderId="0" xfId="0" applyFont="1" applyAlignment="1">
      <alignment horizontal="justify" vertical="center" wrapText="1"/>
    </xf>
    <xf numFmtId="0" fontId="6" fillId="0" borderId="0" xfId="0" applyFont="1" applyAlignment="1">
      <alignment wrapText="1"/>
    </xf>
    <xf numFmtId="0" fontId="5" fillId="0" borderId="0" xfId="0" applyFont="1" applyAlignment="1">
      <alignment horizontal="justify"/>
    </xf>
    <xf numFmtId="0" fontId="5" fillId="0" borderId="0" xfId="0" applyFont="1" applyAlignment="1">
      <alignment horizontal="justify" vertical="top"/>
    </xf>
    <xf numFmtId="0" fontId="14" fillId="0" borderId="0" xfId="0" applyFont="1" applyAlignment="1">
      <alignment horizontal="justify" vertical="top"/>
    </xf>
    <xf numFmtId="0" fontId="6"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top"/>
    </xf>
    <xf numFmtId="0" fontId="145" fillId="0" borderId="0" xfId="4" applyAlignment="1">
      <alignment horizontal="justify" vertical="center" wrapText="1"/>
    </xf>
    <xf numFmtId="0" fontId="146" fillId="0" borderId="0" xfId="0" applyFont="1" applyAlignment="1">
      <alignment horizontal="center" vertical="center" wrapText="1"/>
    </xf>
    <xf numFmtId="0" fontId="144" fillId="0" borderId="0" xfId="0" applyFont="1" applyAlignment="1">
      <alignment vertical="center" wrapText="1"/>
    </xf>
    <xf numFmtId="0" fontId="147" fillId="0" borderId="0" xfId="0" applyFont="1" applyAlignment="1">
      <alignment horizontal="center" vertical="center"/>
    </xf>
    <xf numFmtId="0" fontId="148" fillId="0" borderId="0" xfId="0" applyFont="1" applyAlignment="1">
      <alignment horizontal="center" vertical="center"/>
    </xf>
    <xf numFmtId="0" fontId="149" fillId="0" borderId="0" xfId="0" applyFont="1" applyAlignment="1">
      <alignment horizontal="justify" vertical="center"/>
    </xf>
    <xf numFmtId="0" fontId="150" fillId="0" borderId="0" xfId="0" applyFont="1" applyAlignment="1">
      <alignment horizontal="justify" vertical="center"/>
    </xf>
    <xf numFmtId="0" fontId="147" fillId="0" borderId="0" xfId="0" applyFont="1" applyAlignment="1">
      <alignment horizontal="center" vertical="center" wrapText="1"/>
    </xf>
    <xf numFmtId="0" fontId="151" fillId="0" borderId="0" xfId="0" applyFont="1" applyAlignment="1">
      <alignment horizontal="center" vertical="center" wrapText="1"/>
    </xf>
    <xf numFmtId="0" fontId="149" fillId="0" borderId="0" xfId="0" applyFont="1" applyAlignment="1">
      <alignment horizontal="center" vertical="center"/>
    </xf>
    <xf numFmtId="0" fontId="148" fillId="0" borderId="0" xfId="0" applyFont="1" applyAlignment="1">
      <alignment horizontal="center" vertical="center" wrapText="1"/>
    </xf>
    <xf numFmtId="0" fontId="150" fillId="0" borderId="0" xfId="0" applyFont="1" applyAlignment="1">
      <alignment horizontal="justify" vertical="top"/>
    </xf>
    <xf numFmtId="0" fontId="152" fillId="0" borderId="0" xfId="0" applyFont="1" applyAlignment="1">
      <alignment horizontal="justify" vertical="center"/>
    </xf>
    <xf numFmtId="0" fontId="153" fillId="0" borderId="0" xfId="0" applyFont="1" applyAlignment="1">
      <alignment horizontal="center" vertical="center"/>
    </xf>
    <xf numFmtId="0" fontId="148" fillId="0" borderId="0" xfId="0" applyFont="1" applyAlignment="1">
      <alignment horizontal="center" vertical="top"/>
    </xf>
    <xf numFmtId="0" fontId="154" fillId="0" borderId="0" xfId="0" applyFont="1" applyAlignment="1">
      <alignment horizontal="justify" vertical="center"/>
    </xf>
    <xf numFmtId="0" fontId="155" fillId="0" borderId="0" xfId="0" applyFont="1" applyAlignment="1">
      <alignment horizontal="justify" vertical="center"/>
    </xf>
    <xf numFmtId="0" fontId="151" fillId="0" borderId="0" xfId="0" applyFont="1" applyAlignment="1">
      <alignment vertical="center"/>
    </xf>
    <xf numFmtId="0" fontId="145" fillId="0" borderId="0" xfId="4"/>
    <xf numFmtId="0" fontId="145" fillId="0" borderId="0" xfId="4" quotePrefix="1"/>
    <xf numFmtId="0" fontId="1" fillId="0" borderId="0" xfId="0" applyFont="1"/>
    <xf numFmtId="0" fontId="145" fillId="0" borderId="0" xfId="4" applyFill="1"/>
    <xf numFmtId="0" fontId="14" fillId="0" borderId="21" xfId="0" applyFont="1" applyBorder="1" applyAlignment="1">
      <alignment vertical="center"/>
    </xf>
    <xf numFmtId="0" fontId="14" fillId="0" borderId="8" xfId="0" applyFont="1" applyBorder="1" applyAlignment="1">
      <alignment vertical="center"/>
    </xf>
    <xf numFmtId="0" fontId="145" fillId="0" borderId="0" xfId="4" applyAlignment="1">
      <alignment horizontal="right"/>
    </xf>
    <xf numFmtId="0" fontId="143" fillId="0" borderId="0" xfId="0" applyFont="1" applyAlignment="1">
      <alignment horizontal="justify" vertical="center" wrapText="1"/>
    </xf>
    <xf numFmtId="0" fontId="4" fillId="0" borderId="0" xfId="0" applyFont="1" applyAlignment="1">
      <alignment horizontal="justify" vertical="center" wrapText="1"/>
    </xf>
    <xf numFmtId="0" fontId="6" fillId="0" borderId="0" xfId="0" applyFont="1" applyAlignment="1">
      <alignment horizontal="justify" vertical="center" wrapText="1"/>
    </xf>
    <xf numFmtId="0" fontId="144" fillId="0" borderId="0" xfId="0" applyFont="1" applyAlignment="1">
      <alignment horizontal="justify" vertical="center" wrapText="1"/>
    </xf>
    <xf numFmtId="0" fontId="42" fillId="0" borderId="0" xfId="0" applyFont="1" applyAlignment="1">
      <alignment horizontal="justify" vertical="center" wrapText="1"/>
    </xf>
    <xf numFmtId="0" fontId="38" fillId="0" borderId="0" xfId="0" applyFont="1" applyAlignment="1">
      <alignment horizontal="center"/>
    </xf>
    <xf numFmtId="0" fontId="44" fillId="0" borderId="0" xfId="0" applyFont="1" applyAlignment="1">
      <alignment horizontal="center"/>
    </xf>
    <xf numFmtId="0" fontId="41" fillId="0" borderId="0" xfId="0" applyFont="1" applyAlignment="1">
      <alignment horizontal="left" wrapText="1"/>
    </xf>
    <xf numFmtId="0" fontId="12" fillId="0" borderId="0" xfId="0" applyFont="1" applyAlignment="1">
      <alignment vertical="center"/>
    </xf>
    <xf numFmtId="0" fontId="98" fillId="0" borderId="0" xfId="0" applyFont="1" applyAlignment="1">
      <alignment vertical="center"/>
    </xf>
    <xf numFmtId="0" fontId="41" fillId="0" borderId="24" xfId="0" applyFont="1" applyBorder="1" applyAlignment="1">
      <alignment horizontal="left" wrapText="1"/>
    </xf>
    <xf numFmtId="0" fontId="41" fillId="0" borderId="24" xfId="0" applyFont="1" applyBorder="1" applyAlignment="1">
      <alignment horizontal="left" vertical="center" wrapText="1"/>
    </xf>
    <xf numFmtId="0" fontId="42" fillId="0" borderId="0" xfId="0" applyFont="1" applyAlignment="1">
      <alignment horizontal="left" vertical="center" wrapText="1"/>
    </xf>
    <xf numFmtId="0" fontId="41" fillId="0" borderId="0" xfId="0" applyFont="1" applyAlignment="1">
      <alignment horizontal="left" vertical="center" wrapText="1"/>
    </xf>
    <xf numFmtId="0" fontId="145" fillId="0" borderId="0" xfId="4" applyAlignment="1">
      <alignment horizontal="center"/>
    </xf>
    <xf numFmtId="0" fontId="14" fillId="0" borderId="0" xfId="0" applyFont="1" applyAlignment="1">
      <alignment horizontal="center" vertical="center" wrapText="1"/>
    </xf>
    <xf numFmtId="0" fontId="45" fillId="0" borderId="0" xfId="0" applyFont="1" applyAlignment="1">
      <alignment horizontal="center" vertical="center" wrapText="1"/>
    </xf>
    <xf numFmtId="49" fontId="94" fillId="0" borderId="0" xfId="0" applyNumberFormat="1" applyFont="1" applyAlignment="1">
      <alignment horizontal="left" wrapText="1" indent="1"/>
    </xf>
    <xf numFmtId="0" fontId="92" fillId="0" borderId="0" xfId="0" applyFont="1" applyAlignment="1">
      <alignment horizontal="center" vertical="center" wrapText="1"/>
    </xf>
    <xf numFmtId="49" fontId="94" fillId="0" borderId="0" xfId="0" applyNumberFormat="1" applyFont="1" applyAlignment="1">
      <alignment horizontal="left" wrapText="1"/>
    </xf>
    <xf numFmtId="0" fontId="61" fillId="0" borderId="0" xfId="0" applyFont="1" applyAlignment="1">
      <alignment horizontal="left" vertical="center"/>
    </xf>
    <xf numFmtId="0" fontId="18" fillId="0" borderId="0" xfId="0" applyFont="1" applyAlignment="1">
      <alignment horizontal="left" vertical="center" wrapText="1"/>
    </xf>
    <xf numFmtId="0" fontId="111" fillId="0" borderId="0" xfId="0" applyFont="1" applyAlignment="1">
      <alignment horizontal="left" vertical="top" wrapText="1"/>
    </xf>
    <xf numFmtId="0" fontId="61" fillId="0" borderId="0" xfId="0" applyFont="1" applyAlignment="1">
      <alignment horizontal="left" vertical="center" wrapText="1"/>
    </xf>
    <xf numFmtId="0" fontId="64" fillId="0" borderId="0" xfId="0" applyFont="1" applyAlignment="1">
      <alignment horizontal="left" vertical="top" wrapText="1"/>
    </xf>
    <xf numFmtId="0" fontId="61" fillId="0" borderId="0" xfId="0" applyFont="1" applyAlignment="1">
      <alignment horizontal="left" vertical="top" wrapText="1"/>
    </xf>
    <xf numFmtId="0" fontId="17" fillId="0" borderId="0" xfId="0" applyFont="1" applyAlignment="1">
      <alignment horizontal="left" vertical="center" wrapText="1"/>
    </xf>
    <xf numFmtId="0" fontId="19" fillId="0" borderId="0" xfId="0" applyFont="1" applyAlignment="1">
      <alignment horizontal="left" vertical="top"/>
    </xf>
    <xf numFmtId="0" fontId="24" fillId="0" borderId="0" xfId="0" applyFont="1" applyAlignment="1">
      <alignment horizontal="left" vertical="center"/>
    </xf>
    <xf numFmtId="0" fontId="37" fillId="0" borderId="21" xfId="0" applyFont="1" applyBorder="1" applyAlignment="1">
      <alignment horizontal="center" vertical="top"/>
    </xf>
    <xf numFmtId="0" fontId="37" fillId="0" borderId="5" xfId="0" applyFont="1" applyBorder="1" applyAlignment="1">
      <alignment horizontal="center" vertical="top"/>
    </xf>
    <xf numFmtId="0" fontId="37" fillId="0" borderId="8" xfId="0" applyFont="1" applyBorder="1" applyAlignment="1">
      <alignment horizontal="center" vertical="top"/>
    </xf>
    <xf numFmtId="0" fontId="37" fillId="0" borderId="0" xfId="0" applyFont="1" applyAlignment="1">
      <alignment horizontal="left" vertical="center"/>
    </xf>
    <xf numFmtId="0" fontId="61" fillId="0" borderId="0" xfId="0" applyFont="1" applyAlignment="1">
      <alignment vertical="center"/>
    </xf>
    <xf numFmtId="0" fontId="37" fillId="0" borderId="0" xfId="0" applyFont="1" applyAlignment="1">
      <alignment vertical="center"/>
    </xf>
    <xf numFmtId="0" fontId="19" fillId="0" borderId="21" xfId="0" applyFont="1" applyBorder="1" applyAlignment="1">
      <alignment horizontal="right" vertical="center" wrapText="1"/>
    </xf>
    <xf numFmtId="0" fontId="19" fillId="0" borderId="8" xfId="0" applyFont="1" applyBorder="1" applyAlignment="1">
      <alignment horizontal="right" vertical="center" wrapText="1"/>
    </xf>
    <xf numFmtId="0" fontId="14" fillId="0" borderId="21" xfId="0" applyFont="1" applyBorder="1" applyAlignment="1">
      <alignment horizontal="center" vertical="top" wrapText="1"/>
    </xf>
    <xf numFmtId="0" fontId="14" fillId="0" borderId="8" xfId="0" applyFont="1" applyBorder="1" applyAlignment="1">
      <alignment horizontal="center" vertical="top" wrapText="1"/>
    </xf>
    <xf numFmtId="0" fontId="20" fillId="0" borderId="21" xfId="0" applyFont="1" applyBorder="1" applyAlignment="1">
      <alignment vertical="center"/>
    </xf>
    <xf numFmtId="0" fontId="20" fillId="0" borderId="8" xfId="0" applyFont="1" applyBorder="1" applyAlignment="1">
      <alignment vertical="center"/>
    </xf>
    <xf numFmtId="0" fontId="18" fillId="0" borderId="0" xfId="0" applyFont="1" applyAlignment="1">
      <alignment vertical="top"/>
    </xf>
    <xf numFmtId="0" fontId="17" fillId="0" borderId="0" xfId="0" applyFont="1" applyAlignment="1">
      <alignment horizontal="center" vertical="top"/>
    </xf>
    <xf numFmtId="0" fontId="20" fillId="0" borderId="0" xfId="0" applyFont="1" applyAlignment="1">
      <alignment horizontal="center" vertical="center" wrapText="1"/>
    </xf>
    <xf numFmtId="0" fontId="22" fillId="0" borderId="0" xfId="0" applyFont="1" applyAlignment="1">
      <alignment horizontal="center" vertical="center" wrapText="1"/>
    </xf>
    <xf numFmtId="0" fontId="72" fillId="0" borderId="0" xfId="0" applyFont="1" applyAlignment="1">
      <alignment horizontal="left"/>
    </xf>
    <xf numFmtId="0" fontId="8" fillId="0" borderId="0" xfId="0" applyFont="1" applyAlignment="1">
      <alignment horizontal="left" vertical="center" wrapText="1" indent="2"/>
    </xf>
    <xf numFmtId="0" fontId="12" fillId="0" borderId="0" xfId="0" applyFont="1" applyAlignment="1">
      <alignment horizontal="left" vertical="center"/>
    </xf>
    <xf numFmtId="0" fontId="115" fillId="0" borderId="0" xfId="0" applyFont="1" applyAlignment="1">
      <alignment horizontal="left"/>
    </xf>
    <xf numFmtId="0" fontId="3" fillId="0" borderId="0" xfId="0" applyFont="1" applyAlignment="1">
      <alignment horizontal="left"/>
    </xf>
    <xf numFmtId="0" fontId="113" fillId="0" borderId="0" xfId="0" applyFont="1" applyAlignment="1">
      <alignment horizontal="center" vertical="center" wrapText="1"/>
    </xf>
    <xf numFmtId="0" fontId="8" fillId="0" borderId="0" xfId="0" applyFont="1" applyAlignment="1">
      <alignment horizontal="center" vertical="center" wrapText="1"/>
    </xf>
    <xf numFmtId="0" fontId="12" fillId="0" borderId="0" xfId="0" applyFont="1" applyAlignment="1">
      <alignment horizontal="right"/>
    </xf>
    <xf numFmtId="0" fontId="5" fillId="0" borderId="0" xfId="0" applyFont="1" applyAlignment="1">
      <alignment horizontal="center" vertical="center" wrapText="1"/>
    </xf>
    <xf numFmtId="0" fontId="6" fillId="0" borderId="0" xfId="0" applyFont="1" applyAlignment="1">
      <alignment vertical="center"/>
    </xf>
    <xf numFmtId="0" fontId="6" fillId="0" borderId="0" xfId="0" applyFont="1" applyAlignment="1">
      <alignment vertical="center" wrapText="1"/>
    </xf>
    <xf numFmtId="0" fontId="14" fillId="0" borderId="0" xfId="0" applyFont="1" applyAlignment="1">
      <alignment horizontal="center" vertical="center"/>
    </xf>
    <xf numFmtId="0" fontId="12" fillId="0" borderId="0" xfId="0" applyFont="1" applyAlignment="1">
      <alignment horizontal="left"/>
    </xf>
    <xf numFmtId="0" fontId="100" fillId="0" borderId="0" xfId="0" applyFont="1" applyAlignment="1">
      <alignment horizontal="left" vertical="center"/>
    </xf>
    <xf numFmtId="2" fontId="14" fillId="0" borderId="22" xfId="0" applyNumberFormat="1" applyFont="1" applyBorder="1" applyAlignment="1">
      <alignment horizontal="center" vertical="center"/>
    </xf>
    <xf numFmtId="2" fontId="45" fillId="0" borderId="10" xfId="0" applyNumberFormat="1" applyFont="1" applyBorder="1" applyAlignment="1">
      <alignment horizontal="center" vertical="center"/>
    </xf>
    <xf numFmtId="2" fontId="45" fillId="0" borderId="21" xfId="0" applyNumberFormat="1" applyFont="1" applyBorder="1" applyAlignment="1">
      <alignment horizontal="center" vertical="center"/>
    </xf>
    <xf numFmtId="2" fontId="45" fillId="0" borderId="5" xfId="0" applyNumberFormat="1" applyFont="1" applyBorder="1" applyAlignment="1">
      <alignment horizontal="center" vertical="center"/>
    </xf>
    <xf numFmtId="2" fontId="45" fillId="0" borderId="8" xfId="0" applyNumberFormat="1" applyFont="1" applyBorder="1" applyAlignment="1">
      <alignment horizontal="center" vertical="center"/>
    </xf>
    <xf numFmtId="0" fontId="14" fillId="0" borderId="22" xfId="0" applyFont="1" applyBorder="1" applyAlignment="1">
      <alignment horizontal="center" vertical="center"/>
    </xf>
    <xf numFmtId="0" fontId="45" fillId="0" borderId="10" xfId="0" applyFont="1" applyBorder="1" applyAlignment="1">
      <alignment horizontal="center" vertical="center"/>
    </xf>
    <xf numFmtId="0" fontId="44" fillId="0" borderId="21" xfId="0" applyFont="1" applyBorder="1" applyAlignment="1">
      <alignment horizontal="center" vertical="center"/>
    </xf>
    <xf numFmtId="0" fontId="44" fillId="0" borderId="5" xfId="0" applyFont="1" applyBorder="1" applyAlignment="1">
      <alignment horizontal="center" vertical="center"/>
    </xf>
    <xf numFmtId="0" fontId="44" fillId="0" borderId="8" xfId="0" applyFont="1" applyBorder="1" applyAlignment="1">
      <alignment horizontal="center" vertical="center"/>
    </xf>
    <xf numFmtId="0" fontId="44" fillId="0" borderId="22" xfId="0" applyFont="1" applyBorder="1" applyAlignment="1">
      <alignment horizontal="center" vertical="center"/>
    </xf>
    <xf numFmtId="0" fontId="44" fillId="0" borderId="6" xfId="0" applyFont="1" applyBorder="1" applyAlignment="1">
      <alignment horizontal="center" vertical="center"/>
    </xf>
    <xf numFmtId="0" fontId="44" fillId="0" borderId="10" xfId="0" applyFont="1" applyBorder="1" applyAlignment="1">
      <alignment horizontal="center" vertical="center"/>
    </xf>
    <xf numFmtId="0" fontId="3" fillId="0" borderId="0" xfId="0" applyFont="1" applyAlignment="1">
      <alignment horizontal="left" vertical="top" wrapText="1"/>
    </xf>
    <xf numFmtId="0" fontId="72" fillId="0" borderId="0" xfId="0" applyFont="1" applyAlignment="1">
      <alignment horizontal="left" vertical="top" wrapText="1"/>
    </xf>
    <xf numFmtId="0" fontId="14" fillId="0" borderId="22" xfId="0" applyFont="1" applyBorder="1" applyAlignment="1">
      <alignment horizontal="center" vertical="center" wrapText="1"/>
    </xf>
    <xf numFmtId="0" fontId="45" fillId="0" borderId="10" xfId="0" applyFont="1" applyBorder="1" applyAlignment="1">
      <alignment horizontal="center" vertical="center" wrapText="1"/>
    </xf>
    <xf numFmtId="0" fontId="3" fillId="0" borderId="0" xfId="0" applyFont="1" applyAlignment="1">
      <alignment horizontal="center" vertical="top" wrapText="1"/>
    </xf>
    <xf numFmtId="0" fontId="72" fillId="0" borderId="0" xfId="0" applyFont="1" applyAlignment="1">
      <alignment horizontal="center" vertical="top" wrapText="1"/>
    </xf>
    <xf numFmtId="0" fontId="14" fillId="0" borderId="23" xfId="0" applyFont="1" applyBorder="1" applyAlignment="1">
      <alignment horizontal="center" vertical="center" wrapText="1"/>
    </xf>
    <xf numFmtId="0" fontId="14" fillId="0" borderId="21"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2" fillId="0" borderId="24" xfId="0" applyFont="1" applyBorder="1" applyAlignment="1">
      <alignment horizontal="center" vertical="center"/>
    </xf>
    <xf numFmtId="0" fontId="42" fillId="0" borderId="0" xfId="0" applyFont="1" applyAlignment="1">
      <alignment horizontal="center" vertical="center"/>
    </xf>
    <xf numFmtId="0" fontId="42" fillId="0" borderId="12" xfId="0" applyFont="1" applyBorder="1" applyAlignment="1">
      <alignment horizontal="center" vertical="center"/>
    </xf>
    <xf numFmtId="0" fontId="3" fillId="0" borderId="0" xfId="0" applyFont="1" applyAlignment="1">
      <alignment horizontal="left" wrapText="1"/>
    </xf>
    <xf numFmtId="0" fontId="57" fillId="0" borderId="0" xfId="0" applyFont="1" applyAlignment="1">
      <alignment horizontal="left" vertical="top"/>
    </xf>
    <xf numFmtId="0" fontId="72" fillId="0" borderId="0" xfId="0" applyFont="1" applyAlignment="1">
      <alignment horizontal="left" vertical="center" indent="3"/>
    </xf>
    <xf numFmtId="0" fontId="6" fillId="0" borderId="0" xfId="0" applyFont="1" applyAlignment="1">
      <alignment horizontal="left" wrapText="1"/>
    </xf>
    <xf numFmtId="0" fontId="5" fillId="0" borderId="0" xfId="0" applyFont="1" applyAlignment="1">
      <alignment horizontal="left" wrapText="1"/>
    </xf>
    <xf numFmtId="0" fontId="72" fillId="0" borderId="0" xfId="0" applyFont="1" applyAlignment="1">
      <alignment horizontal="left" wrapText="1"/>
    </xf>
    <xf numFmtId="0" fontId="45" fillId="0" borderId="0" xfId="0" applyFont="1" applyAlignment="1">
      <alignment horizontal="center" vertical="center"/>
    </xf>
    <xf numFmtId="0" fontId="14" fillId="0" borderId="0" xfId="0" applyFont="1" applyAlignment="1">
      <alignment horizontal="left" wrapText="1"/>
    </xf>
    <xf numFmtId="49" fontId="3" fillId="0" borderId="0" xfId="0" applyNumberFormat="1" applyFont="1" applyAlignment="1">
      <alignment horizontal="left" vertical="top" wrapText="1"/>
    </xf>
    <xf numFmtId="0" fontId="14" fillId="0" borderId="22" xfId="0" applyFont="1" applyBorder="1" applyAlignment="1">
      <alignment horizontal="center" vertical="top"/>
    </xf>
    <xf numFmtId="0" fontId="45" fillId="0" borderId="10" xfId="0" applyFont="1" applyBorder="1" applyAlignment="1">
      <alignment horizontal="center" vertical="top"/>
    </xf>
    <xf numFmtId="0" fontId="14" fillId="0" borderId="4" xfId="0" applyFont="1" applyBorder="1" applyAlignment="1">
      <alignment horizontal="center" vertical="center"/>
    </xf>
    <xf numFmtId="0" fontId="14" fillId="0" borderId="11" xfId="0" applyFont="1" applyBorder="1" applyAlignment="1">
      <alignment horizontal="center" vertical="center"/>
    </xf>
    <xf numFmtId="0" fontId="14" fillId="0" borderId="2" xfId="0" applyFont="1" applyBorder="1" applyAlignment="1">
      <alignment horizontal="center" vertical="center"/>
    </xf>
    <xf numFmtId="0" fontId="45" fillId="0" borderId="7" xfId="0" applyFont="1" applyBorder="1" applyAlignment="1">
      <alignment horizontal="center" vertical="center"/>
    </xf>
    <xf numFmtId="0" fontId="45" fillId="0" borderId="12" xfId="0" applyFont="1" applyBorder="1" applyAlignment="1">
      <alignment horizontal="center" vertical="center"/>
    </xf>
    <xf numFmtId="0" fontId="45" fillId="0" borderId="8" xfId="0" applyFont="1" applyBorder="1" applyAlignment="1">
      <alignment horizontal="center" vertical="center"/>
    </xf>
    <xf numFmtId="0" fontId="45" fillId="0" borderId="24" xfId="0" applyFont="1" applyBorder="1" applyAlignment="1">
      <alignment horizontal="center" vertical="center" wrapText="1"/>
    </xf>
    <xf numFmtId="0" fontId="14" fillId="0" borderId="10"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7" xfId="0" applyFont="1" applyBorder="1" applyAlignment="1">
      <alignment horizontal="center" vertical="center"/>
    </xf>
    <xf numFmtId="0" fontId="14" fillId="0" borderId="12" xfId="0" applyFont="1" applyBorder="1" applyAlignment="1">
      <alignment horizontal="center" vertical="center"/>
    </xf>
    <xf numFmtId="0" fontId="14" fillId="0" borderId="8" xfId="0" applyFont="1" applyBorder="1" applyAlignment="1">
      <alignment horizontal="center" vertical="center"/>
    </xf>
    <xf numFmtId="0" fontId="98" fillId="0" borderId="0" xfId="0" applyFont="1" applyAlignment="1">
      <alignment horizontal="left"/>
    </xf>
    <xf numFmtId="0" fontId="8" fillId="0" borderId="0" xfId="0" applyFont="1" applyAlignment="1">
      <alignment vertical="center" wrapText="1"/>
    </xf>
    <xf numFmtId="0" fontId="19" fillId="0" borderId="0" xfId="0" applyFont="1" applyAlignment="1">
      <alignment vertical="center" wrapText="1"/>
    </xf>
    <xf numFmtId="165" fontId="20" fillId="0" borderId="0" xfId="0" applyNumberFormat="1" applyFont="1" applyAlignment="1">
      <alignment horizontal="center" wrapText="1"/>
    </xf>
    <xf numFmtId="165" fontId="45" fillId="0" borderId="0" xfId="0" applyNumberFormat="1" applyFont="1" applyAlignment="1">
      <alignment horizontal="center" wrapText="1"/>
    </xf>
    <xf numFmtId="0" fontId="11" fillId="0" borderId="0" xfId="0" applyFont="1" applyAlignment="1">
      <alignment horizontal="left" wrapText="1"/>
    </xf>
    <xf numFmtId="0" fontId="14" fillId="0" borderId="0" xfId="0" applyFont="1" applyAlignment="1">
      <alignment vertical="center" wrapText="1"/>
    </xf>
    <xf numFmtId="0" fontId="11" fillId="0" borderId="0" xfId="0" applyFont="1" applyAlignment="1">
      <alignment wrapText="1"/>
    </xf>
    <xf numFmtId="0" fontId="82" fillId="0" borderId="0" xfId="0" applyFont="1"/>
    <xf numFmtId="0" fontId="6" fillId="0" borderId="0" xfId="0" applyFont="1" applyAlignment="1">
      <alignment horizontal="center" vertical="center" wrapText="1"/>
    </xf>
    <xf numFmtId="0" fontId="145" fillId="0" borderId="0" xfId="4" applyAlignment="1">
      <alignment horizontal="left"/>
    </xf>
    <xf numFmtId="0" fontId="20" fillId="0" borderId="23" xfId="0" applyFont="1" applyBorder="1" applyAlignment="1">
      <alignment horizontal="center" vertical="top" wrapText="1"/>
    </xf>
    <xf numFmtId="0" fontId="17" fillId="0" borderId="9" xfId="0" applyFont="1" applyBorder="1" applyAlignment="1">
      <alignment horizontal="center" vertical="top" wrapText="1"/>
    </xf>
    <xf numFmtId="0" fontId="22" fillId="0" borderId="9" xfId="0" applyFont="1" applyBorder="1" applyAlignment="1">
      <alignment horizontal="center" vertical="top" wrapText="1"/>
    </xf>
    <xf numFmtId="0" fontId="19" fillId="0" borderId="7" xfId="0" applyFont="1" applyBorder="1" applyAlignment="1">
      <alignment horizontal="center" vertical="top" wrapText="1"/>
    </xf>
    <xf numFmtId="0" fontId="16" fillId="0" borderId="21" xfId="0" applyFont="1" applyBorder="1" applyAlignment="1">
      <alignment horizontal="center" vertical="top" wrapText="1"/>
    </xf>
    <xf numFmtId="0" fontId="16" fillId="0" borderId="5" xfId="0" applyFont="1" applyBorder="1" applyAlignment="1">
      <alignment horizontal="center" vertical="top" wrapText="1"/>
    </xf>
    <xf numFmtId="0" fontId="16" fillId="0" borderId="8" xfId="0" applyFont="1" applyBorder="1" applyAlignment="1">
      <alignment horizontal="center" vertical="top" wrapText="1"/>
    </xf>
    <xf numFmtId="0" fontId="20" fillId="0" borderId="22" xfId="0" applyFont="1" applyBorder="1" applyAlignment="1">
      <alignment horizontal="center" vertical="top" wrapText="1"/>
    </xf>
    <xf numFmtId="0" fontId="20" fillId="0" borderId="6"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17" fillId="0" borderId="6" xfId="0" applyFont="1" applyBorder="1" applyAlignment="1">
      <alignment horizontal="center" vertical="top" wrapText="1"/>
    </xf>
    <xf numFmtId="0" fontId="19" fillId="0" borderId="10" xfId="0" applyFont="1" applyBorder="1" applyAlignment="1">
      <alignment horizontal="center" vertical="top" wrapText="1"/>
    </xf>
    <xf numFmtId="0" fontId="6" fillId="0" borderId="0" xfId="0" applyFont="1" applyAlignment="1">
      <alignment horizontal="left" vertical="top"/>
    </xf>
    <xf numFmtId="0" fontId="6" fillId="0" borderId="0" xfId="0" applyFont="1" applyAlignment="1">
      <alignment horizontal="left" vertical="center"/>
    </xf>
    <xf numFmtId="0" fontId="5" fillId="0" borderId="0" xfId="0" applyFont="1" applyAlignment="1">
      <alignment horizontal="left"/>
    </xf>
    <xf numFmtId="49" fontId="34" fillId="0" borderId="0" xfId="0" applyNumberFormat="1" applyFont="1" applyAlignment="1">
      <alignment horizontal="right" wrapText="1"/>
    </xf>
    <xf numFmtId="49" fontId="29" fillId="0" borderId="0" xfId="0" applyNumberFormat="1" applyFont="1" applyAlignment="1">
      <alignment horizontal="left" wrapText="1"/>
    </xf>
    <xf numFmtId="49" fontId="24" fillId="0" borderId="0" xfId="0" applyNumberFormat="1" applyFont="1" applyAlignment="1">
      <alignment horizontal="left" wrapText="1"/>
    </xf>
    <xf numFmtId="49" fontId="37" fillId="0" borderId="0" xfId="0" applyNumberFormat="1" applyFont="1" applyAlignment="1">
      <alignment horizontal="left" wrapText="1"/>
    </xf>
    <xf numFmtId="0" fontId="110" fillId="0" borderId="0" xfId="0" applyFont="1" applyAlignment="1">
      <alignment horizontal="left" vertical="top"/>
    </xf>
    <xf numFmtId="0" fontId="20" fillId="0" borderId="23" xfId="0" applyFont="1" applyBorder="1" applyAlignment="1">
      <alignment horizontal="center" vertical="top"/>
    </xf>
    <xf numFmtId="0" fontId="20" fillId="0" borderId="21" xfId="0" applyFont="1" applyBorder="1" applyAlignment="1">
      <alignment horizontal="center" vertical="top"/>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18" fillId="0" borderId="0" xfId="0" applyFont="1" applyAlignment="1">
      <alignment horizontal="left" wrapText="1"/>
    </xf>
    <xf numFmtId="49" fontId="3" fillId="0" borderId="0" xfId="0" applyNumberFormat="1" applyFont="1" applyAlignment="1">
      <alignment vertical="center"/>
    </xf>
    <xf numFmtId="49" fontId="4" fillId="0" borderId="0" xfId="0" applyNumberFormat="1" applyFont="1" applyAlignment="1">
      <alignment vertical="center"/>
    </xf>
    <xf numFmtId="0" fontId="42" fillId="0" borderId="0" xfId="0" applyFont="1" applyAlignment="1">
      <alignment wrapText="1"/>
    </xf>
    <xf numFmtId="0" fontId="127" fillId="0" borderId="0" xfId="0" applyFont="1"/>
    <xf numFmtId="0" fontId="11" fillId="0" borderId="0" xfId="0" applyFont="1" applyAlignment="1">
      <alignment horizontal="left" vertical="center" wrapText="1"/>
    </xf>
    <xf numFmtId="49" fontId="37" fillId="0" borderId="14" xfId="0" applyNumberFormat="1" applyFont="1" applyBorder="1" applyAlignment="1">
      <alignment horizontal="left" wrapText="1"/>
    </xf>
    <xf numFmtId="49" fontId="24" fillId="0" borderId="14" xfId="0" applyNumberFormat="1" applyFont="1" applyBorder="1" applyAlignment="1">
      <alignment horizontal="left" wrapText="1"/>
    </xf>
    <xf numFmtId="169" fontId="17" fillId="0" borderId="0" xfId="0" applyNumberFormat="1" applyFont="1" applyAlignment="1">
      <alignment horizontal="right" wrapText="1" indent="1"/>
    </xf>
    <xf numFmtId="169" fontId="17" fillId="0" borderId="12" xfId="0" applyNumberFormat="1" applyFont="1" applyBorder="1" applyAlignment="1">
      <alignment horizontal="right" wrapText="1" indent="1"/>
    </xf>
    <xf numFmtId="0" fontId="6" fillId="0" borderId="0" xfId="0" applyFont="1" applyBorder="1" applyAlignment="1">
      <alignment horizontal="right" vertical="top" wrapText="1"/>
    </xf>
    <xf numFmtId="0" fontId="7" fillId="0" borderId="24" xfId="0" applyFont="1" applyBorder="1" applyAlignment="1">
      <alignment horizontal="center" vertical="center" wrapText="1"/>
    </xf>
  </cellXfs>
  <cellStyles count="5">
    <cellStyle name="Гиперссылка" xfId="4" builtinId="8"/>
    <cellStyle name="Обычный" xfId="0" builtinId="0"/>
    <cellStyle name="Обычный 2" xfId="1" xr:uid="{00000000-0005-0000-0000-000001000000}"/>
    <cellStyle name="Обычный 3" xfId="2" xr:uid="{1FDC5111-30D6-4A0B-873C-2DA1001668F0}"/>
    <cellStyle name="Обычный 4" xfId="3" xr:uid="{B5B7931C-D849-4269-A6E3-3CDC4703B1E6}"/>
  </cellStyles>
  <dxfs count="1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10</xdr:row>
      <xdr:rowOff>0</xdr:rowOff>
    </xdr:from>
    <xdr:to>
      <xdr:col>1</xdr:col>
      <xdr:colOff>2000250</xdr:colOff>
      <xdr:row>15</xdr:row>
      <xdr:rowOff>400050</xdr:rowOff>
    </xdr:to>
    <xdr:pic>
      <xdr:nvPicPr>
        <xdr:cNvPr id="3" name="Рисунок 2">
          <a:extLst>
            <a:ext uri="{FF2B5EF4-FFF2-40B4-BE49-F238E27FC236}">
              <a16:creationId xmlns:a16="http://schemas.microsoft.com/office/drawing/2014/main" id="{23563BF2-6F49-47A3-B3DE-72F63A9405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1375" y="4933950"/>
          <a:ext cx="2000250"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stat.gov.kg/ru/statistics/tourism/"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1091;&#1088;&#1080;&#1079;&#1084;%20&#1074;%20&#1050;&#1056;%202021-2025_&#1089;&#1072;&#1081;&#1090;.xlsx"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7AE65-06B2-4C42-94D7-62E428983196}">
  <dimension ref="A2:A28"/>
  <sheetViews>
    <sheetView topLeftCell="A10" workbookViewId="0">
      <selection activeCell="I23" sqref="I23"/>
    </sheetView>
  </sheetViews>
  <sheetFormatPr defaultRowHeight="15"/>
  <cols>
    <col min="1" max="1" width="29.85546875" customWidth="1"/>
    <col min="2" max="2" width="19.28515625" customWidth="1"/>
  </cols>
  <sheetData>
    <row r="2" spans="1:1" ht="15.75">
      <c r="A2" s="222" t="s">
        <v>1843</v>
      </c>
    </row>
    <row r="3" spans="1:1" ht="15.75">
      <c r="A3" s="692" t="s">
        <v>1844</v>
      </c>
    </row>
    <row r="4" spans="1:1" ht="19.5">
      <c r="A4" s="862"/>
    </row>
    <row r="8" spans="1:1" ht="30">
      <c r="A8" s="863" t="s">
        <v>1845</v>
      </c>
    </row>
    <row r="9" spans="1:1" ht="15.75">
      <c r="A9" s="222"/>
    </row>
    <row r="10" spans="1:1" ht="15.75">
      <c r="A10" s="222"/>
    </row>
    <row r="11" spans="1:1" ht="33">
      <c r="A11" s="864" t="s">
        <v>1849</v>
      </c>
    </row>
    <row r="12" spans="1:1" ht="18.75">
      <c r="A12" s="865"/>
    </row>
    <row r="13" spans="1:1" ht="18.75">
      <c r="A13" s="865"/>
    </row>
    <row r="14" spans="1:1" ht="30">
      <c r="A14" s="866" t="s">
        <v>1846</v>
      </c>
    </row>
    <row r="21" spans="1:1" ht="25.5">
      <c r="A21" s="867" t="s">
        <v>1847</v>
      </c>
    </row>
    <row r="22" spans="1:1" ht="25.5">
      <c r="A22" s="868" t="s">
        <v>1848</v>
      </c>
    </row>
    <row r="23" spans="1:1" ht="18.75">
      <c r="A23" s="865"/>
    </row>
    <row r="24" spans="1:1" ht="18.75">
      <c r="A24" s="865"/>
    </row>
    <row r="25" spans="1:1" ht="18.75">
      <c r="A25" s="865"/>
    </row>
    <row r="26" spans="1:1" ht="18.75">
      <c r="A26" s="865"/>
    </row>
    <row r="27" spans="1:1" ht="18.75">
      <c r="A27" s="865"/>
    </row>
    <row r="28" spans="1:1" ht="25.5">
      <c r="A28" s="868" t="s">
        <v>1850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66"/>
  <sheetViews>
    <sheetView workbookViewId="0">
      <selection activeCell="F1" sqref="F1:G1"/>
    </sheetView>
  </sheetViews>
  <sheetFormatPr defaultRowHeight="15"/>
  <cols>
    <col min="1" max="2" width="20.7109375" style="370" customWidth="1"/>
    <col min="3" max="7" width="9.140625" style="377"/>
    <col min="8" max="16384" width="9.140625" style="370"/>
  </cols>
  <sheetData>
    <row r="1" spans="1:12">
      <c r="A1" s="901" t="s">
        <v>1957</v>
      </c>
      <c r="F1" s="922" t="s">
        <v>1958</v>
      </c>
      <c r="G1" s="922"/>
    </row>
    <row r="2" spans="1:12" s="358" customFormat="1" ht="18" customHeight="1">
      <c r="A2" s="362" t="s">
        <v>196</v>
      </c>
      <c r="B2" s="362"/>
      <c r="C2" s="363"/>
      <c r="D2" s="363"/>
      <c r="E2" s="363"/>
      <c r="F2" s="363"/>
      <c r="G2" s="363"/>
    </row>
    <row r="3" spans="1:12" s="360" customFormat="1" ht="18" customHeight="1">
      <c r="A3" s="378" t="s">
        <v>197</v>
      </c>
      <c r="B3" s="378"/>
      <c r="C3" s="366"/>
      <c r="D3" s="366"/>
      <c r="E3" s="366"/>
      <c r="F3" s="366"/>
      <c r="G3" s="366"/>
    </row>
    <row r="4" spans="1:12" s="381" customFormat="1" ht="18" customHeight="1">
      <c r="A4" s="379" t="s">
        <v>1077</v>
      </c>
      <c r="B4" s="379"/>
      <c r="C4" s="380"/>
      <c r="D4" s="380"/>
      <c r="E4" s="380"/>
      <c r="F4" s="380"/>
      <c r="G4" s="380"/>
    </row>
    <row r="5" spans="1:12" s="364" customFormat="1" ht="18" customHeight="1">
      <c r="A5" s="438" t="s">
        <v>1747</v>
      </c>
      <c r="B5" s="438"/>
      <c r="C5" s="439"/>
      <c r="D5" s="439"/>
      <c r="E5" s="439"/>
      <c r="F5" s="439"/>
      <c r="G5" s="439"/>
      <c r="H5" s="446"/>
    </row>
    <row r="6" spans="1:12" s="382" customFormat="1" ht="18" customHeight="1">
      <c r="A6" s="447" t="s">
        <v>1076</v>
      </c>
      <c r="B6" s="447"/>
      <c r="C6" s="441"/>
      <c r="D6" s="441"/>
      <c r="E6" s="441"/>
      <c r="F6" s="441"/>
      <c r="G6" s="441"/>
      <c r="H6" s="448"/>
    </row>
    <row r="7" spans="1:12" s="383" customFormat="1" ht="18" customHeight="1">
      <c r="A7" s="462" t="s">
        <v>1078</v>
      </c>
      <c r="B7" s="462"/>
      <c r="C7" s="463"/>
      <c r="D7" s="463"/>
      <c r="E7" s="463"/>
      <c r="F7" s="463"/>
      <c r="G7" s="463"/>
    </row>
    <row r="8" spans="1:12" ht="18" customHeight="1">
      <c r="A8" s="464"/>
      <c r="B8" s="464"/>
      <c r="C8" s="465">
        <v>2022</v>
      </c>
      <c r="D8" s="465">
        <v>2023</v>
      </c>
      <c r="E8" s="465">
        <v>2024</v>
      </c>
      <c r="F8" s="465">
        <v>2025</v>
      </c>
      <c r="G8" s="475">
        <v>2026</v>
      </c>
    </row>
    <row r="9" spans="1:12" ht="20.45" customHeight="1">
      <c r="A9" s="384" t="s">
        <v>198</v>
      </c>
      <c r="B9" s="449" t="s">
        <v>187</v>
      </c>
      <c r="C9" s="373">
        <v>1439</v>
      </c>
      <c r="D9" s="373">
        <v>1489</v>
      </c>
      <c r="E9" s="373">
        <v>1547</v>
      </c>
      <c r="F9" s="373">
        <v>1699</v>
      </c>
      <c r="G9" s="373">
        <v>1850</v>
      </c>
      <c r="H9" s="385"/>
      <c r="I9" s="385"/>
      <c r="J9" s="385"/>
      <c r="K9" s="385"/>
      <c r="L9" s="385"/>
    </row>
    <row r="10" spans="1:12">
      <c r="A10" s="374" t="s">
        <v>199</v>
      </c>
      <c r="B10" s="450" t="s">
        <v>200</v>
      </c>
      <c r="C10" s="376">
        <v>52</v>
      </c>
      <c r="D10" s="376">
        <v>54</v>
      </c>
      <c r="E10" s="376">
        <v>56</v>
      </c>
      <c r="F10" s="376">
        <v>58</v>
      </c>
      <c r="G10" s="376">
        <v>59</v>
      </c>
      <c r="H10" s="385"/>
      <c r="I10" s="385"/>
      <c r="J10" s="385"/>
      <c r="K10" s="385"/>
      <c r="L10" s="385"/>
    </row>
    <row r="11" spans="1:12" ht="26.25">
      <c r="A11" s="374" t="s">
        <v>201</v>
      </c>
      <c r="B11" s="450" t="s">
        <v>202</v>
      </c>
      <c r="C11" s="376">
        <v>140</v>
      </c>
      <c r="D11" s="376">
        <v>157</v>
      </c>
      <c r="E11" s="376">
        <v>171</v>
      </c>
      <c r="F11" s="376">
        <v>178</v>
      </c>
      <c r="G11" s="376">
        <v>197</v>
      </c>
    </row>
    <row r="12" spans="1:12" ht="26.25">
      <c r="A12" s="374" t="s">
        <v>203</v>
      </c>
      <c r="B12" s="450" t="s">
        <v>204</v>
      </c>
      <c r="C12" s="376">
        <v>322</v>
      </c>
      <c r="D12" s="376">
        <v>334</v>
      </c>
      <c r="E12" s="376">
        <v>345</v>
      </c>
      <c r="F12" s="376">
        <v>390</v>
      </c>
      <c r="G12" s="376">
        <v>448</v>
      </c>
    </row>
    <row r="13" spans="1:12">
      <c r="A13" s="374" t="s">
        <v>205</v>
      </c>
      <c r="B13" s="763" t="s">
        <v>206</v>
      </c>
      <c r="C13" s="376">
        <v>95</v>
      </c>
      <c r="D13" s="376">
        <v>100</v>
      </c>
      <c r="E13" s="376">
        <v>102</v>
      </c>
      <c r="F13" s="376">
        <v>100</v>
      </c>
      <c r="G13" s="376">
        <v>110</v>
      </c>
    </row>
    <row r="14" spans="1:12">
      <c r="A14" s="374" t="s">
        <v>207</v>
      </c>
      <c r="B14" s="450" t="s">
        <v>208</v>
      </c>
      <c r="C14" s="376">
        <v>52</v>
      </c>
      <c r="D14" s="376">
        <v>51</v>
      </c>
      <c r="E14" s="376">
        <v>53</v>
      </c>
      <c r="F14" s="376">
        <v>57</v>
      </c>
      <c r="G14" s="376">
        <v>56</v>
      </c>
    </row>
    <row r="15" spans="1:12">
      <c r="A15" s="374" t="s">
        <v>209</v>
      </c>
      <c r="B15" s="450" t="s">
        <v>210</v>
      </c>
      <c r="C15" s="376">
        <v>42</v>
      </c>
      <c r="D15" s="376">
        <v>41</v>
      </c>
      <c r="E15" s="376">
        <v>40</v>
      </c>
      <c r="F15" s="376">
        <v>40</v>
      </c>
      <c r="G15" s="376">
        <v>42</v>
      </c>
    </row>
    <row r="16" spans="1:12">
      <c r="A16" s="374" t="s">
        <v>211</v>
      </c>
      <c r="B16" s="450" t="s">
        <v>212</v>
      </c>
      <c r="C16" s="376">
        <v>110</v>
      </c>
      <c r="D16" s="376">
        <v>118</v>
      </c>
      <c r="E16" s="376">
        <v>122</v>
      </c>
      <c r="F16" s="376">
        <v>141</v>
      </c>
      <c r="G16" s="376">
        <v>124</v>
      </c>
    </row>
    <row r="17" spans="1:12">
      <c r="A17" s="374" t="s">
        <v>213</v>
      </c>
      <c r="B17" s="450" t="s">
        <v>214</v>
      </c>
      <c r="C17" s="376">
        <v>510</v>
      </c>
      <c r="D17" s="376">
        <v>527</v>
      </c>
      <c r="E17" s="376">
        <v>547</v>
      </c>
      <c r="F17" s="376">
        <v>617</v>
      </c>
      <c r="G17" s="376">
        <v>685</v>
      </c>
    </row>
    <row r="18" spans="1:12">
      <c r="A18" s="374" t="s">
        <v>215</v>
      </c>
      <c r="B18" s="450" t="s">
        <v>216</v>
      </c>
      <c r="C18" s="376">
        <v>116</v>
      </c>
      <c r="D18" s="376">
        <v>107</v>
      </c>
      <c r="E18" s="376">
        <v>111</v>
      </c>
      <c r="F18" s="376">
        <v>118</v>
      </c>
      <c r="G18" s="376">
        <v>129</v>
      </c>
    </row>
    <row r="19" spans="1:12" ht="54" customHeight="1">
      <c r="A19" s="384" t="s">
        <v>217</v>
      </c>
      <c r="B19" s="449" t="s">
        <v>218</v>
      </c>
      <c r="C19" s="372">
        <v>1151</v>
      </c>
      <c r="D19" s="373">
        <v>1205</v>
      </c>
      <c r="E19" s="373">
        <v>1233</v>
      </c>
      <c r="F19" s="373">
        <v>1310</v>
      </c>
      <c r="G19" s="373">
        <v>1386</v>
      </c>
      <c r="H19" s="385"/>
      <c r="I19" s="385"/>
      <c r="J19" s="385"/>
      <c r="K19" s="385"/>
      <c r="L19" s="385"/>
    </row>
    <row r="20" spans="1:12">
      <c r="A20" s="374" t="s">
        <v>199</v>
      </c>
      <c r="B20" s="450" t="s">
        <v>200</v>
      </c>
      <c r="C20" s="375">
        <v>28</v>
      </c>
      <c r="D20" s="376">
        <v>29</v>
      </c>
      <c r="E20" s="376">
        <v>28</v>
      </c>
      <c r="F20" s="376">
        <v>25</v>
      </c>
      <c r="G20" s="376">
        <v>28</v>
      </c>
      <c r="H20" s="385"/>
      <c r="I20" s="385"/>
      <c r="J20" s="385"/>
      <c r="K20" s="385"/>
      <c r="L20" s="385"/>
    </row>
    <row r="21" spans="1:12" ht="26.25">
      <c r="A21" s="374" t="s">
        <v>201</v>
      </c>
      <c r="B21" s="450" t="s">
        <v>202</v>
      </c>
      <c r="C21" s="375">
        <v>67</v>
      </c>
      <c r="D21" s="376">
        <v>69</v>
      </c>
      <c r="E21" s="376">
        <v>70</v>
      </c>
      <c r="F21" s="376">
        <v>84</v>
      </c>
      <c r="G21" s="376">
        <v>95</v>
      </c>
    </row>
    <row r="22" spans="1:12" ht="26.25">
      <c r="A22" s="374" t="s">
        <v>203</v>
      </c>
      <c r="B22" s="450" t="s">
        <v>219</v>
      </c>
      <c r="C22" s="375">
        <v>550</v>
      </c>
      <c r="D22" s="376">
        <v>573</v>
      </c>
      <c r="E22" s="376">
        <v>580</v>
      </c>
      <c r="F22" s="376">
        <v>598</v>
      </c>
      <c r="G22" s="376">
        <v>616</v>
      </c>
    </row>
    <row r="23" spans="1:12">
      <c r="A23" s="374" t="s">
        <v>205</v>
      </c>
      <c r="B23" s="763" t="s">
        <v>206</v>
      </c>
      <c r="C23" s="375">
        <v>131</v>
      </c>
      <c r="D23" s="376">
        <v>134</v>
      </c>
      <c r="E23" s="376">
        <v>138</v>
      </c>
      <c r="F23" s="376">
        <v>156</v>
      </c>
      <c r="G23" s="376">
        <v>166</v>
      </c>
    </row>
    <row r="24" spans="1:12">
      <c r="A24" s="374" t="s">
        <v>207</v>
      </c>
      <c r="B24" s="450" t="s">
        <v>208</v>
      </c>
      <c r="C24" s="375">
        <v>43</v>
      </c>
      <c r="D24" s="376">
        <v>48</v>
      </c>
      <c r="E24" s="376">
        <v>52</v>
      </c>
      <c r="F24" s="376">
        <v>52</v>
      </c>
      <c r="G24" s="376">
        <v>56</v>
      </c>
    </row>
    <row r="25" spans="1:12">
      <c r="A25" s="374" t="s">
        <v>220</v>
      </c>
      <c r="B25" s="450" t="s">
        <v>210</v>
      </c>
      <c r="C25" s="375">
        <v>17</v>
      </c>
      <c r="D25" s="376">
        <v>18</v>
      </c>
      <c r="E25" s="376">
        <v>21</v>
      </c>
      <c r="F25" s="376">
        <v>21</v>
      </c>
      <c r="G25" s="376">
        <v>21</v>
      </c>
    </row>
    <row r="26" spans="1:12">
      <c r="A26" s="374" t="s">
        <v>211</v>
      </c>
      <c r="B26" s="450" t="s">
        <v>212</v>
      </c>
      <c r="C26" s="375">
        <v>62</v>
      </c>
      <c r="D26" s="376">
        <v>67</v>
      </c>
      <c r="E26" s="376">
        <v>73</v>
      </c>
      <c r="F26" s="376">
        <v>79</v>
      </c>
      <c r="G26" s="376">
        <v>64</v>
      </c>
    </row>
    <row r="27" spans="1:12">
      <c r="A27" s="374" t="s">
        <v>213</v>
      </c>
      <c r="B27" s="450" t="s">
        <v>214</v>
      </c>
      <c r="C27" s="375">
        <v>227</v>
      </c>
      <c r="D27" s="376">
        <v>242</v>
      </c>
      <c r="E27" s="376">
        <v>246</v>
      </c>
      <c r="F27" s="376">
        <v>265</v>
      </c>
      <c r="G27" s="376">
        <v>303</v>
      </c>
    </row>
    <row r="28" spans="1:12">
      <c r="A28" s="374" t="s">
        <v>215</v>
      </c>
      <c r="B28" s="450" t="s">
        <v>216</v>
      </c>
      <c r="C28" s="375">
        <v>26</v>
      </c>
      <c r="D28" s="376">
        <v>25</v>
      </c>
      <c r="E28" s="376">
        <v>25</v>
      </c>
      <c r="F28" s="376">
        <v>30</v>
      </c>
      <c r="G28" s="376">
        <v>37</v>
      </c>
    </row>
    <row r="29" spans="1:12" ht="19.149999999999999" customHeight="1">
      <c r="A29" s="384" t="s">
        <v>1695</v>
      </c>
      <c r="B29" s="449" t="s">
        <v>1693</v>
      </c>
      <c r="C29" s="372">
        <v>6876</v>
      </c>
      <c r="D29" s="373">
        <v>7460</v>
      </c>
      <c r="E29" s="373">
        <v>8139</v>
      </c>
      <c r="F29" s="373">
        <v>9442</v>
      </c>
      <c r="G29" s="373">
        <v>10154</v>
      </c>
      <c r="H29" s="385"/>
      <c r="I29" s="385"/>
      <c r="J29" s="385"/>
      <c r="K29" s="385"/>
      <c r="L29" s="385"/>
    </row>
    <row r="30" spans="1:12">
      <c r="A30" s="374" t="s">
        <v>199</v>
      </c>
      <c r="B30" s="450" t="s">
        <v>200</v>
      </c>
      <c r="C30" s="375">
        <v>782</v>
      </c>
      <c r="D30" s="376">
        <v>851</v>
      </c>
      <c r="E30" s="376">
        <v>890</v>
      </c>
      <c r="F30" s="376">
        <v>1068</v>
      </c>
      <c r="G30" s="376">
        <v>1165</v>
      </c>
      <c r="H30" s="385"/>
      <c r="I30" s="385"/>
      <c r="J30" s="385"/>
      <c r="K30" s="385"/>
      <c r="L30" s="385"/>
    </row>
    <row r="31" spans="1:12" ht="26.25">
      <c r="A31" s="374" t="s">
        <v>221</v>
      </c>
      <c r="B31" s="450" t="s">
        <v>202</v>
      </c>
      <c r="C31" s="375">
        <v>782</v>
      </c>
      <c r="D31" s="376">
        <v>911</v>
      </c>
      <c r="E31" s="376">
        <v>1095</v>
      </c>
      <c r="F31" s="376">
        <v>1390</v>
      </c>
      <c r="G31" s="376">
        <v>1503</v>
      </c>
    </row>
    <row r="32" spans="1:12" ht="26.25">
      <c r="A32" s="374" t="s">
        <v>203</v>
      </c>
      <c r="B32" s="450" t="s">
        <v>204</v>
      </c>
      <c r="C32" s="375">
        <v>672</v>
      </c>
      <c r="D32" s="376">
        <v>729</v>
      </c>
      <c r="E32" s="376">
        <v>795</v>
      </c>
      <c r="F32" s="376">
        <v>974</v>
      </c>
      <c r="G32" s="376">
        <v>1081</v>
      </c>
    </row>
    <row r="33" spans="1:12">
      <c r="A33" s="374" t="s">
        <v>205</v>
      </c>
      <c r="B33" s="763" t="s">
        <v>206</v>
      </c>
      <c r="C33" s="375">
        <v>203</v>
      </c>
      <c r="D33" s="376">
        <v>224</v>
      </c>
      <c r="E33" s="376">
        <v>242</v>
      </c>
      <c r="F33" s="376">
        <v>276</v>
      </c>
      <c r="G33" s="376">
        <v>293</v>
      </c>
    </row>
    <row r="34" spans="1:12">
      <c r="A34" s="374" t="s">
        <v>207</v>
      </c>
      <c r="B34" s="450" t="s">
        <v>208</v>
      </c>
      <c r="C34" s="375">
        <v>722</v>
      </c>
      <c r="D34" s="376">
        <v>803</v>
      </c>
      <c r="E34" s="376">
        <v>916</v>
      </c>
      <c r="F34" s="376">
        <v>1040</v>
      </c>
      <c r="G34" s="376">
        <v>1067</v>
      </c>
    </row>
    <row r="35" spans="1:12">
      <c r="A35" s="374" t="s">
        <v>220</v>
      </c>
      <c r="B35" s="450" t="s">
        <v>210</v>
      </c>
      <c r="C35" s="375">
        <v>240</v>
      </c>
      <c r="D35" s="376">
        <v>250</v>
      </c>
      <c r="E35" s="376">
        <v>247</v>
      </c>
      <c r="F35" s="376">
        <v>332</v>
      </c>
      <c r="G35" s="376">
        <v>367</v>
      </c>
    </row>
    <row r="36" spans="1:12">
      <c r="A36" s="374" t="s">
        <v>222</v>
      </c>
      <c r="B36" s="450" t="s">
        <v>212</v>
      </c>
      <c r="C36" s="375">
        <v>967</v>
      </c>
      <c r="D36" s="376">
        <v>1035</v>
      </c>
      <c r="E36" s="376">
        <v>1147</v>
      </c>
      <c r="F36" s="376">
        <v>1285</v>
      </c>
      <c r="G36" s="376">
        <v>1166</v>
      </c>
    </row>
    <row r="37" spans="1:12">
      <c r="A37" s="374" t="s">
        <v>213</v>
      </c>
      <c r="B37" s="450" t="s">
        <v>214</v>
      </c>
      <c r="C37" s="375">
        <v>2256</v>
      </c>
      <c r="D37" s="376">
        <v>2347</v>
      </c>
      <c r="E37" s="376">
        <v>2444</v>
      </c>
      <c r="F37" s="376">
        <v>2656</v>
      </c>
      <c r="G37" s="376">
        <v>3004</v>
      </c>
    </row>
    <row r="38" spans="1:12">
      <c r="A38" s="374" t="s">
        <v>215</v>
      </c>
      <c r="B38" s="450" t="s">
        <v>216</v>
      </c>
      <c r="C38" s="375">
        <v>252</v>
      </c>
      <c r="D38" s="376">
        <v>310</v>
      </c>
      <c r="E38" s="376">
        <v>363</v>
      </c>
      <c r="F38" s="376">
        <v>421</v>
      </c>
      <c r="G38" s="376">
        <v>508</v>
      </c>
    </row>
    <row r="39" spans="1:12" ht="39" customHeight="1">
      <c r="A39" s="384" t="s">
        <v>223</v>
      </c>
      <c r="B39" s="449" t="s">
        <v>1461</v>
      </c>
      <c r="C39" s="372">
        <v>5000</v>
      </c>
      <c r="D39" s="373">
        <v>5218</v>
      </c>
      <c r="E39" s="373">
        <v>5412</v>
      </c>
      <c r="F39" s="373">
        <v>5856</v>
      </c>
      <c r="G39" s="373">
        <v>7199</v>
      </c>
      <c r="H39" s="385"/>
      <c r="I39" s="385"/>
      <c r="J39" s="385"/>
      <c r="K39" s="385"/>
      <c r="L39" s="385"/>
    </row>
    <row r="40" spans="1:12">
      <c r="A40" s="374" t="s">
        <v>199</v>
      </c>
      <c r="B40" s="450" t="s">
        <v>200</v>
      </c>
      <c r="C40" s="375">
        <v>89</v>
      </c>
      <c r="D40" s="376">
        <v>104</v>
      </c>
      <c r="E40" s="376">
        <v>110</v>
      </c>
      <c r="F40" s="376">
        <v>130</v>
      </c>
      <c r="G40" s="376">
        <v>159</v>
      </c>
      <c r="H40" s="385"/>
      <c r="I40" s="385"/>
      <c r="J40" s="385"/>
      <c r="K40" s="385"/>
      <c r="L40" s="385"/>
    </row>
    <row r="41" spans="1:12" ht="26.25">
      <c r="A41" s="374" t="s">
        <v>221</v>
      </c>
      <c r="B41" s="450" t="s">
        <v>202</v>
      </c>
      <c r="C41" s="375">
        <v>256</v>
      </c>
      <c r="D41" s="376">
        <v>289</v>
      </c>
      <c r="E41" s="376">
        <v>300</v>
      </c>
      <c r="F41" s="376">
        <v>317</v>
      </c>
      <c r="G41" s="376">
        <v>355</v>
      </c>
    </row>
    <row r="42" spans="1:12" ht="26.25">
      <c r="A42" s="374" t="s">
        <v>203</v>
      </c>
      <c r="B42" s="450" t="s">
        <v>204</v>
      </c>
      <c r="C42" s="375">
        <v>372</v>
      </c>
      <c r="D42" s="376">
        <v>380</v>
      </c>
      <c r="E42" s="376">
        <v>386</v>
      </c>
      <c r="F42" s="376">
        <v>408</v>
      </c>
      <c r="G42" s="376">
        <v>1013</v>
      </c>
    </row>
    <row r="43" spans="1:12">
      <c r="A43" s="374" t="s">
        <v>205</v>
      </c>
      <c r="B43" s="763" t="s">
        <v>206</v>
      </c>
      <c r="C43" s="375">
        <v>94</v>
      </c>
      <c r="D43" s="376">
        <v>95</v>
      </c>
      <c r="E43" s="376">
        <v>96</v>
      </c>
      <c r="F43" s="376">
        <v>99</v>
      </c>
      <c r="G43" s="376">
        <v>105</v>
      </c>
    </row>
    <row r="44" spans="1:12">
      <c r="A44" s="374" t="s">
        <v>207</v>
      </c>
      <c r="B44" s="450" t="s">
        <v>208</v>
      </c>
      <c r="C44" s="375">
        <v>227</v>
      </c>
      <c r="D44" s="376">
        <v>266</v>
      </c>
      <c r="E44" s="376">
        <v>294</v>
      </c>
      <c r="F44" s="376">
        <v>325</v>
      </c>
      <c r="G44" s="376">
        <v>351</v>
      </c>
    </row>
    <row r="45" spans="1:12">
      <c r="A45" s="374" t="s">
        <v>220</v>
      </c>
      <c r="B45" s="450" t="s">
        <v>210</v>
      </c>
      <c r="C45" s="375">
        <v>25</v>
      </c>
      <c r="D45" s="376">
        <v>25</v>
      </c>
      <c r="E45" s="376">
        <v>25</v>
      </c>
      <c r="F45" s="376">
        <v>26</v>
      </c>
      <c r="G45" s="376">
        <v>34</v>
      </c>
    </row>
    <row r="46" spans="1:12">
      <c r="A46" s="374" t="s">
        <v>211</v>
      </c>
      <c r="B46" s="450" t="s">
        <v>212</v>
      </c>
      <c r="C46" s="375">
        <v>324</v>
      </c>
      <c r="D46" s="376">
        <v>346</v>
      </c>
      <c r="E46" s="376">
        <v>366</v>
      </c>
      <c r="F46" s="376">
        <v>393</v>
      </c>
      <c r="G46" s="376">
        <v>321</v>
      </c>
    </row>
    <row r="47" spans="1:12">
      <c r="A47" s="374" t="s">
        <v>213</v>
      </c>
      <c r="B47" s="450" t="s">
        <v>214</v>
      </c>
      <c r="C47" s="375">
        <v>3033</v>
      </c>
      <c r="D47" s="376">
        <v>3178</v>
      </c>
      <c r="E47" s="376">
        <v>3274</v>
      </c>
      <c r="F47" s="376">
        <v>3557</v>
      </c>
      <c r="G47" s="376">
        <v>4188</v>
      </c>
    </row>
    <row r="48" spans="1:12">
      <c r="A48" s="374" t="s">
        <v>215</v>
      </c>
      <c r="B48" s="450" t="s">
        <v>216</v>
      </c>
      <c r="C48" s="375">
        <v>580</v>
      </c>
      <c r="D48" s="376">
        <v>535</v>
      </c>
      <c r="E48" s="376">
        <v>561</v>
      </c>
      <c r="F48" s="376">
        <v>601</v>
      </c>
      <c r="G48" s="376">
        <v>673</v>
      </c>
    </row>
    <row r="49" spans="1:16" ht="40.5">
      <c r="A49" s="384" t="s">
        <v>224</v>
      </c>
      <c r="B49" s="449" t="s">
        <v>225</v>
      </c>
      <c r="C49" s="372">
        <v>98</v>
      </c>
      <c r="D49" s="373">
        <v>98</v>
      </c>
      <c r="E49" s="373">
        <v>101</v>
      </c>
      <c r="F49" s="373">
        <v>106</v>
      </c>
      <c r="G49" s="373">
        <v>120</v>
      </c>
      <c r="H49" s="385"/>
      <c r="I49" s="385"/>
      <c r="J49" s="385"/>
      <c r="K49" s="385"/>
      <c r="L49" s="385"/>
    </row>
    <row r="50" spans="1:16">
      <c r="A50" s="374" t="s">
        <v>199</v>
      </c>
      <c r="B50" s="450" t="s">
        <v>200</v>
      </c>
      <c r="C50" s="375">
        <v>3</v>
      </c>
      <c r="D50" s="376">
        <v>2</v>
      </c>
      <c r="E50" s="376">
        <v>2</v>
      </c>
      <c r="F50" s="376">
        <v>2</v>
      </c>
      <c r="G50" s="376">
        <v>3</v>
      </c>
      <c r="H50" s="385"/>
      <c r="I50" s="385"/>
      <c r="J50" s="385"/>
      <c r="K50" s="385"/>
      <c r="L50" s="385"/>
    </row>
    <row r="51" spans="1:16" ht="26.25">
      <c r="A51" s="374" t="s">
        <v>221</v>
      </c>
      <c r="B51" s="450" t="s">
        <v>202</v>
      </c>
      <c r="C51" s="375">
        <v>8</v>
      </c>
      <c r="D51" s="376">
        <v>8</v>
      </c>
      <c r="E51" s="376">
        <v>8</v>
      </c>
      <c r="F51" s="376">
        <v>8</v>
      </c>
      <c r="G51" s="376">
        <v>9</v>
      </c>
    </row>
    <row r="52" spans="1:16" ht="26.25">
      <c r="A52" s="374" t="s">
        <v>203</v>
      </c>
      <c r="B52" s="450" t="s">
        <v>219</v>
      </c>
      <c r="C52" s="375">
        <v>29</v>
      </c>
      <c r="D52" s="376">
        <v>29</v>
      </c>
      <c r="E52" s="376">
        <v>29</v>
      </c>
      <c r="F52" s="376">
        <v>32</v>
      </c>
      <c r="G52" s="376">
        <v>35</v>
      </c>
    </row>
    <row r="53" spans="1:16">
      <c r="A53" s="762" t="s">
        <v>205</v>
      </c>
      <c r="B53" s="763" t="s">
        <v>206</v>
      </c>
      <c r="C53" s="375">
        <v>2</v>
      </c>
      <c r="D53" s="376">
        <v>2</v>
      </c>
      <c r="E53" s="376">
        <v>3</v>
      </c>
      <c r="F53" s="376">
        <v>3</v>
      </c>
      <c r="G53" s="376">
        <v>3</v>
      </c>
    </row>
    <row r="54" spans="1:16">
      <c r="A54" s="374" t="s">
        <v>207</v>
      </c>
      <c r="B54" s="450" t="s">
        <v>208</v>
      </c>
      <c r="C54" s="375">
        <v>6</v>
      </c>
      <c r="D54" s="376">
        <v>7</v>
      </c>
      <c r="E54" s="376">
        <v>7</v>
      </c>
      <c r="F54" s="376">
        <v>6</v>
      </c>
      <c r="G54" s="376">
        <v>11</v>
      </c>
    </row>
    <row r="55" spans="1:16">
      <c r="A55" s="374" t="s">
        <v>220</v>
      </c>
      <c r="B55" s="450" t="s">
        <v>210</v>
      </c>
      <c r="C55" s="375">
        <v>2</v>
      </c>
      <c r="D55" s="376">
        <v>1</v>
      </c>
      <c r="E55" s="376">
        <v>1</v>
      </c>
      <c r="F55" s="376">
        <v>1</v>
      </c>
      <c r="G55" s="376">
        <v>1</v>
      </c>
    </row>
    <row r="56" spans="1:16">
      <c r="A56" s="374" t="s">
        <v>211</v>
      </c>
      <c r="B56" s="450" t="s">
        <v>212</v>
      </c>
      <c r="C56" s="375">
        <v>14</v>
      </c>
      <c r="D56" s="376">
        <v>15</v>
      </c>
      <c r="E56" s="376">
        <v>15</v>
      </c>
      <c r="F56" s="376">
        <v>15</v>
      </c>
      <c r="G56" s="376">
        <v>16</v>
      </c>
    </row>
    <row r="57" spans="1:16">
      <c r="A57" s="374" t="s">
        <v>213</v>
      </c>
      <c r="B57" s="450" t="s">
        <v>226</v>
      </c>
      <c r="C57" s="375">
        <v>28</v>
      </c>
      <c r="D57" s="376">
        <v>28</v>
      </c>
      <c r="E57" s="376">
        <v>29</v>
      </c>
      <c r="F57" s="376">
        <v>31</v>
      </c>
      <c r="G57" s="376">
        <v>35</v>
      </c>
    </row>
    <row r="58" spans="1:16">
      <c r="A58" s="374" t="s">
        <v>215</v>
      </c>
      <c r="B58" s="450" t="s">
        <v>227</v>
      </c>
      <c r="C58" s="375">
        <v>6</v>
      </c>
      <c r="D58" s="376">
        <v>6</v>
      </c>
      <c r="E58" s="376">
        <v>7</v>
      </c>
      <c r="F58" s="376">
        <v>8</v>
      </c>
      <c r="G58" s="376">
        <v>7</v>
      </c>
    </row>
    <row r="59" spans="1:16" ht="30" customHeight="1">
      <c r="A59" s="384" t="s">
        <v>228</v>
      </c>
      <c r="B59" s="449" t="s">
        <v>229</v>
      </c>
      <c r="C59" s="372">
        <v>23</v>
      </c>
      <c r="D59" s="373">
        <v>23</v>
      </c>
      <c r="E59" s="373">
        <v>23</v>
      </c>
      <c r="F59" s="373">
        <v>23</v>
      </c>
      <c r="G59" s="373">
        <v>23</v>
      </c>
      <c r="H59"/>
      <c r="I59"/>
      <c r="J59"/>
      <c r="K59"/>
      <c r="L59"/>
      <c r="M59"/>
      <c r="N59"/>
      <c r="O59"/>
      <c r="P59"/>
    </row>
    <row r="60" spans="1:16">
      <c r="A60" s="374" t="s">
        <v>199</v>
      </c>
      <c r="B60" s="450" t="s">
        <v>200</v>
      </c>
      <c r="C60" s="375">
        <v>2</v>
      </c>
      <c r="D60" s="376">
        <v>2</v>
      </c>
      <c r="E60" s="376">
        <v>2</v>
      </c>
      <c r="F60" s="376">
        <v>2</v>
      </c>
      <c r="G60" s="376">
        <v>2</v>
      </c>
      <c r="H60" s="385"/>
      <c r="I60" s="385"/>
      <c r="J60" s="385"/>
      <c r="K60" s="385"/>
      <c r="L60" s="385"/>
    </row>
    <row r="61" spans="1:16" ht="26.25">
      <c r="A61" s="374" t="s">
        <v>201</v>
      </c>
      <c r="B61" s="450" t="s">
        <v>230</v>
      </c>
      <c r="C61" s="375">
        <v>7</v>
      </c>
      <c r="D61" s="376">
        <v>7</v>
      </c>
      <c r="E61" s="376">
        <v>7</v>
      </c>
      <c r="F61" s="376">
        <v>7</v>
      </c>
      <c r="G61" s="376">
        <v>7</v>
      </c>
    </row>
    <row r="62" spans="1:16" ht="26.25">
      <c r="A62" s="374" t="s">
        <v>203</v>
      </c>
      <c r="B62" s="450" t="s">
        <v>204</v>
      </c>
      <c r="C62" s="375">
        <v>4</v>
      </c>
      <c r="D62" s="376">
        <v>4</v>
      </c>
      <c r="E62" s="376">
        <v>4</v>
      </c>
      <c r="F62" s="376">
        <v>4</v>
      </c>
      <c r="G62" s="376">
        <v>4</v>
      </c>
    </row>
    <row r="63" spans="1:16">
      <c r="A63" s="374" t="s">
        <v>205</v>
      </c>
      <c r="B63" s="763" t="s">
        <v>206</v>
      </c>
      <c r="C63" s="375">
        <v>3</v>
      </c>
      <c r="D63" s="376">
        <v>3</v>
      </c>
      <c r="E63" s="376">
        <v>3</v>
      </c>
      <c r="F63" s="376">
        <v>3</v>
      </c>
      <c r="G63" s="376">
        <v>3</v>
      </c>
    </row>
    <row r="64" spans="1:16">
      <c r="A64" s="374" t="s">
        <v>207</v>
      </c>
      <c r="B64" s="450" t="s">
        <v>208</v>
      </c>
      <c r="C64" s="375">
        <v>3</v>
      </c>
      <c r="D64" s="376">
        <v>3</v>
      </c>
      <c r="E64" s="376">
        <v>3</v>
      </c>
      <c r="F64" s="376">
        <v>3</v>
      </c>
      <c r="G64" s="376">
        <v>3</v>
      </c>
    </row>
    <row r="65" spans="1:7">
      <c r="A65" s="374" t="s">
        <v>220</v>
      </c>
      <c r="B65" s="450" t="s">
        <v>210</v>
      </c>
      <c r="C65" s="375">
        <v>2</v>
      </c>
      <c r="D65" s="376">
        <v>2</v>
      </c>
      <c r="E65" s="376">
        <v>2</v>
      </c>
      <c r="F65" s="376">
        <v>2</v>
      </c>
      <c r="G65" s="376">
        <v>2</v>
      </c>
    </row>
    <row r="66" spans="1:7">
      <c r="A66" s="466" t="s">
        <v>211</v>
      </c>
      <c r="B66" s="469" t="s">
        <v>212</v>
      </c>
      <c r="C66" s="467">
        <v>2</v>
      </c>
      <c r="D66" s="468">
        <v>2</v>
      </c>
      <c r="E66" s="468">
        <v>2</v>
      </c>
      <c r="F66" s="468">
        <v>2</v>
      </c>
      <c r="G66" s="468">
        <v>2</v>
      </c>
    </row>
  </sheetData>
  <mergeCells count="1">
    <mergeCell ref="F1:G1"/>
  </mergeCells>
  <hyperlinks>
    <hyperlink ref="A1" location="Содержание!A1" display="Мазмуну" xr:uid="{C4C6A920-3096-4126-9CA1-70EB3738CB4D}"/>
    <hyperlink ref="F1:G1" location="Содержание!A1" display="Содержание" xr:uid="{C0129719-9EA1-48F8-B734-40DFF1555FE2}"/>
  </hyperlinks>
  <pageMargins left="0.70866141732283472" right="0.70866141732283472" top="0.78740157480314965" bottom="0.78740157480314965" header="0.31496062992125984" footer="0.51181102362204722"/>
  <pageSetup paperSize="9" firstPageNumber="26" orientation="portrait" useFirstPageNumber="1"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
  <sheetViews>
    <sheetView workbookViewId="0">
      <selection activeCell="F1" sqref="F1:G1"/>
    </sheetView>
  </sheetViews>
  <sheetFormatPr defaultRowHeight="15"/>
  <cols>
    <col min="1" max="2" width="21.7109375" style="370" customWidth="1"/>
    <col min="3" max="7" width="8.7109375" style="370" customWidth="1"/>
    <col min="8" max="16384" width="9.140625" style="370"/>
  </cols>
  <sheetData>
    <row r="1" spans="1:13">
      <c r="A1" s="901" t="s">
        <v>1957</v>
      </c>
      <c r="F1" s="922" t="s">
        <v>1958</v>
      </c>
      <c r="G1" s="922"/>
    </row>
    <row r="2" spans="1:13" ht="18" customHeight="1">
      <c r="A2" s="386" t="s">
        <v>231</v>
      </c>
      <c r="B2" s="386"/>
      <c r="C2" s="387"/>
      <c r="D2" s="387"/>
      <c r="E2" s="387"/>
      <c r="F2" s="387"/>
      <c r="G2" s="387"/>
    </row>
    <row r="3" spans="1:13" ht="18" customHeight="1">
      <c r="A3" s="365" t="s">
        <v>232</v>
      </c>
      <c r="B3" s="365"/>
      <c r="C3" s="387"/>
      <c r="D3" s="387"/>
      <c r="E3" s="387"/>
      <c r="F3" s="387"/>
      <c r="G3" s="387"/>
    </row>
    <row r="4" spans="1:13" s="389" customFormat="1" ht="18" customHeight="1">
      <c r="A4" s="396" t="s">
        <v>182</v>
      </c>
      <c r="B4" s="396"/>
    </row>
    <row r="5" spans="1:13" s="390" customFormat="1" ht="18" customHeight="1">
      <c r="A5" s="454" t="s">
        <v>233</v>
      </c>
      <c r="B5" s="454"/>
      <c r="C5" s="453"/>
      <c r="D5" s="453"/>
      <c r="E5" s="453"/>
      <c r="F5" s="453"/>
      <c r="G5" s="453"/>
    </row>
    <row r="6" spans="1:13" s="368" customFormat="1" ht="18" customHeight="1">
      <c r="A6" s="440" t="s">
        <v>234</v>
      </c>
      <c r="B6" s="440"/>
      <c r="C6" s="442"/>
      <c r="D6" s="442"/>
      <c r="E6" s="442"/>
      <c r="F6" s="442"/>
      <c r="G6" s="442"/>
    </row>
    <row r="7" spans="1:13" s="369" customFormat="1" ht="18" customHeight="1">
      <c r="A7" s="388" t="s">
        <v>235</v>
      </c>
      <c r="B7" s="388"/>
    </row>
    <row r="8" spans="1:13" ht="18" customHeight="1">
      <c r="A8" s="471" t="s">
        <v>1026</v>
      </c>
      <c r="B8" s="471"/>
      <c r="C8" s="465">
        <v>2022</v>
      </c>
      <c r="D8" s="465">
        <v>2023</v>
      </c>
      <c r="E8" s="465">
        <v>2024</v>
      </c>
      <c r="F8" s="472">
        <v>2025</v>
      </c>
      <c r="G8" s="472">
        <v>2026</v>
      </c>
    </row>
    <row r="9" spans="1:13" ht="15" customHeight="1">
      <c r="A9" s="391"/>
      <c r="B9" s="391"/>
      <c r="C9" s="926" t="s">
        <v>1075</v>
      </c>
      <c r="D9" s="926"/>
      <c r="E9" s="926"/>
      <c r="F9" s="926"/>
      <c r="G9" s="926"/>
    </row>
    <row r="10" spans="1:13">
      <c r="A10" s="371" t="s">
        <v>236</v>
      </c>
      <c r="B10" s="449" t="s">
        <v>237</v>
      </c>
      <c r="C10" s="397">
        <f>SUM(C11:C16)</f>
        <v>4303</v>
      </c>
      <c r="D10" s="397">
        <f>SUM(D11:D16)</f>
        <v>4549</v>
      </c>
      <c r="E10" s="397">
        <f>SUM(E11:E16)</f>
        <v>4755</v>
      </c>
      <c r="F10" s="397">
        <v>5222</v>
      </c>
      <c r="G10" s="397">
        <f>G11+G12+G13+G14+G15+G16</f>
        <v>6458</v>
      </c>
      <c r="I10" s="385"/>
      <c r="J10" s="385"/>
      <c r="K10" s="385"/>
      <c r="L10" s="385"/>
      <c r="M10" s="385"/>
    </row>
    <row r="11" spans="1:13">
      <c r="A11" s="374" t="s">
        <v>186</v>
      </c>
      <c r="B11" s="450" t="s">
        <v>187</v>
      </c>
      <c r="C11" s="392">
        <v>233</v>
      </c>
      <c r="D11" s="392">
        <v>249</v>
      </c>
      <c r="E11" s="392">
        <v>276</v>
      </c>
      <c r="F11" s="392">
        <v>309</v>
      </c>
      <c r="G11" s="392">
        <v>340</v>
      </c>
    </row>
    <row r="12" spans="1:13" ht="26.25">
      <c r="A12" s="374" t="s">
        <v>238</v>
      </c>
      <c r="B12" s="450" t="s">
        <v>239</v>
      </c>
      <c r="C12" s="392">
        <v>298</v>
      </c>
      <c r="D12" s="392">
        <v>310</v>
      </c>
      <c r="E12" s="392">
        <v>319</v>
      </c>
      <c r="F12" s="392">
        <v>346</v>
      </c>
      <c r="G12" s="392">
        <v>364</v>
      </c>
    </row>
    <row r="13" spans="1:13">
      <c r="A13" s="374" t="s">
        <v>1695</v>
      </c>
      <c r="B13" s="450" t="s">
        <v>1693</v>
      </c>
      <c r="C13" s="392">
        <v>615</v>
      </c>
      <c r="D13" s="392">
        <v>664</v>
      </c>
      <c r="E13" s="392">
        <v>707</v>
      </c>
      <c r="F13" s="392">
        <v>797</v>
      </c>
      <c r="G13" s="392">
        <v>882</v>
      </c>
    </row>
    <row r="14" spans="1:13" ht="39.6" customHeight="1">
      <c r="A14" s="374" t="s">
        <v>240</v>
      </c>
      <c r="B14" s="450" t="s">
        <v>1463</v>
      </c>
      <c r="C14" s="392">
        <v>3061</v>
      </c>
      <c r="D14" s="392">
        <v>3229</v>
      </c>
      <c r="E14" s="392">
        <v>3352</v>
      </c>
      <c r="F14" s="392">
        <v>3667</v>
      </c>
      <c r="G14" s="392">
        <v>4758</v>
      </c>
    </row>
    <row r="15" spans="1:13" ht="42" customHeight="1">
      <c r="A15" s="762" t="s">
        <v>1466</v>
      </c>
      <c r="B15" s="450" t="s">
        <v>191</v>
      </c>
      <c r="C15" s="392">
        <v>73</v>
      </c>
      <c r="D15" s="392">
        <v>74</v>
      </c>
      <c r="E15" s="392">
        <v>78</v>
      </c>
      <c r="F15" s="392">
        <v>80</v>
      </c>
      <c r="G15" s="392">
        <v>91</v>
      </c>
    </row>
    <row r="16" spans="1:13" ht="26.25">
      <c r="A16" s="374" t="s">
        <v>228</v>
      </c>
      <c r="B16" s="450" t="s">
        <v>1462</v>
      </c>
      <c r="C16" s="392">
        <v>23</v>
      </c>
      <c r="D16" s="392">
        <v>23</v>
      </c>
      <c r="E16" s="392">
        <v>23</v>
      </c>
      <c r="F16" s="392">
        <v>23</v>
      </c>
      <c r="G16" s="392">
        <v>23</v>
      </c>
    </row>
    <row r="17" spans="1:13" ht="18" customHeight="1">
      <c r="A17" s="927"/>
      <c r="B17" s="832"/>
      <c r="C17" s="923" t="s">
        <v>241</v>
      </c>
      <c r="D17" s="923"/>
      <c r="E17" s="923"/>
      <c r="F17" s="923"/>
      <c r="G17" s="923"/>
    </row>
    <row r="18" spans="1:13" ht="18" customHeight="1">
      <c r="A18" s="927"/>
      <c r="B18" s="832"/>
      <c r="C18" s="924" t="s">
        <v>195</v>
      </c>
      <c r="D18" s="924"/>
      <c r="E18" s="924"/>
      <c r="F18" s="924"/>
      <c r="G18" s="924"/>
    </row>
    <row r="19" spans="1:13">
      <c r="A19" s="371" t="s">
        <v>236</v>
      </c>
      <c r="B19" s="449" t="s">
        <v>237</v>
      </c>
      <c r="C19" s="393">
        <v>100</v>
      </c>
      <c r="D19" s="393">
        <v>100</v>
      </c>
      <c r="E19" s="393">
        <v>100</v>
      </c>
      <c r="F19" s="393">
        <v>100</v>
      </c>
      <c r="G19" s="393">
        <v>100</v>
      </c>
      <c r="I19" s="385"/>
      <c r="J19" s="385"/>
      <c r="K19" s="385"/>
      <c r="L19" s="385"/>
      <c r="M19" s="385"/>
    </row>
    <row r="20" spans="1:13">
      <c r="A20" s="374" t="s">
        <v>186</v>
      </c>
      <c r="B20" s="450" t="s">
        <v>187</v>
      </c>
      <c r="C20" s="394">
        <f>C11/C10*100</f>
        <v>5.4148268649779219</v>
      </c>
      <c r="D20" s="394">
        <f>D11/D10*100</f>
        <v>5.4737304902176298</v>
      </c>
      <c r="E20" s="394">
        <f>E11/E10*100</f>
        <v>5.8044164037854884</v>
      </c>
      <c r="F20" s="394">
        <v>5.9</v>
      </c>
      <c r="G20" s="394">
        <f>G11/G10*100</f>
        <v>5.2647878600185809</v>
      </c>
    </row>
    <row r="21" spans="1:13" ht="26.25">
      <c r="A21" s="374" t="s">
        <v>238</v>
      </c>
      <c r="B21" s="450" t="s">
        <v>239</v>
      </c>
      <c r="C21" s="394">
        <f>C12/C10*100</f>
        <v>6.9254008831048113</v>
      </c>
      <c r="D21" s="394">
        <f>D12/D10*100</f>
        <v>6.8146845460540781</v>
      </c>
      <c r="E21" s="394">
        <f>E12/E10*100</f>
        <v>6.708727655099894</v>
      </c>
      <c r="F21" s="394">
        <v>6.6</v>
      </c>
      <c r="G21" s="394">
        <f>G12/G10*100</f>
        <v>5.636419944255187</v>
      </c>
    </row>
    <row r="22" spans="1:13">
      <c r="A22" s="374" t="s">
        <v>1695</v>
      </c>
      <c r="B22" s="450" t="s">
        <v>1693</v>
      </c>
      <c r="C22" s="394">
        <f>C13/C10*100</f>
        <v>14.292354171508251</v>
      </c>
      <c r="D22" s="394">
        <f>D13/D10*100</f>
        <v>14.596614640580347</v>
      </c>
      <c r="E22" s="394">
        <f>E13/E10*100</f>
        <v>14.868559411146162</v>
      </c>
      <c r="F22" s="394">
        <v>15.3</v>
      </c>
      <c r="G22" s="394">
        <f>G13/G10*100</f>
        <v>13.657479095695264</v>
      </c>
    </row>
    <row r="23" spans="1:13" ht="39" customHeight="1">
      <c r="A23" s="374" t="s">
        <v>242</v>
      </c>
      <c r="B23" s="450" t="s">
        <v>1464</v>
      </c>
      <c r="C23" s="394">
        <f>C14/C10*100</f>
        <v>71.136416453636997</v>
      </c>
      <c r="D23" s="394">
        <f>D14/D10*100</f>
        <v>70.982633545834247</v>
      </c>
      <c r="E23" s="394">
        <f>E14/E10*100</f>
        <v>70.494216614090433</v>
      </c>
      <c r="F23" s="394">
        <v>70.2</v>
      </c>
      <c r="G23" s="394">
        <f>G14/G10*100</f>
        <v>73.676060699907083</v>
      </c>
    </row>
    <row r="24" spans="1:13" ht="42.75" customHeight="1">
      <c r="A24" s="762" t="s">
        <v>1467</v>
      </c>
      <c r="B24" s="450" t="s">
        <v>191</v>
      </c>
      <c r="C24" s="394">
        <f>C15/C10*100</f>
        <v>1.6964908203578897</v>
      </c>
      <c r="D24" s="394">
        <f>D15/D10*100</f>
        <v>1.6267311497032315</v>
      </c>
      <c r="E24" s="394">
        <f>E15/E10*100</f>
        <v>1.6403785488958993</v>
      </c>
      <c r="F24" s="394">
        <v>1.5</v>
      </c>
      <c r="G24" s="394">
        <f>G15/G10*100</f>
        <v>1.4091049860637967</v>
      </c>
    </row>
    <row r="25" spans="1:13" ht="29.25" customHeight="1">
      <c r="A25" s="466" t="s">
        <v>228</v>
      </c>
      <c r="B25" s="469" t="s">
        <v>1465</v>
      </c>
      <c r="C25" s="473">
        <f>C16/C10*100</f>
        <v>0.53451080641412962</v>
      </c>
      <c r="D25" s="473">
        <f>D16/D10*100</f>
        <v>0.50560562761046379</v>
      </c>
      <c r="E25" s="473">
        <f>E16/E10*100</f>
        <v>0.48370136698212401</v>
      </c>
      <c r="F25" s="473">
        <v>0.5</v>
      </c>
      <c r="G25" s="473">
        <f>G16/G10*100</f>
        <v>0.35614741406008049</v>
      </c>
    </row>
  </sheetData>
  <mergeCells count="5">
    <mergeCell ref="F1:G1"/>
    <mergeCell ref="C17:G17"/>
    <mergeCell ref="C18:G18"/>
    <mergeCell ref="A17:A18"/>
    <mergeCell ref="C9:G9"/>
  </mergeCells>
  <hyperlinks>
    <hyperlink ref="A1" location="Содержание!A1" display="Мазмуну" xr:uid="{6A0E15A0-70A6-472C-B4AB-0D4AE7004485}"/>
    <hyperlink ref="F1:G1" location="Содержание!A1" display="Содержание" xr:uid="{EF5A56BE-BBCE-463D-88D3-C3A667BA9A41}"/>
  </hyperlinks>
  <pageMargins left="0.70866141732283472" right="0.70866141732283472" top="0.78740157480314965" bottom="0.74803149606299213" header="0.31496062992125984" footer="0.51181102362204722"/>
  <pageSetup paperSize="9" firstPageNumber="28" orientation="portrait" useFirstPageNumber="1"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9"/>
  <sheetViews>
    <sheetView workbookViewId="0">
      <selection activeCell="F1" sqref="F1:G1"/>
    </sheetView>
  </sheetViews>
  <sheetFormatPr defaultRowHeight="15"/>
  <cols>
    <col min="1" max="2" width="20.140625" style="370" customWidth="1"/>
    <col min="3" max="16384" width="9.140625" style="370"/>
  </cols>
  <sheetData>
    <row r="1" spans="1:13">
      <c r="A1" s="901" t="s">
        <v>1957</v>
      </c>
      <c r="F1" s="922" t="s">
        <v>1958</v>
      </c>
      <c r="G1" s="922"/>
    </row>
    <row r="2" spans="1:13" ht="18" customHeight="1">
      <c r="A2" s="395" t="s">
        <v>243</v>
      </c>
      <c r="B2" s="395"/>
      <c r="C2" s="387"/>
      <c r="D2" s="387"/>
      <c r="E2" s="387"/>
      <c r="F2" s="387"/>
      <c r="G2" s="387"/>
    </row>
    <row r="3" spans="1:13" s="369" customFormat="1" ht="18" customHeight="1">
      <c r="A3" s="365" t="s">
        <v>244</v>
      </c>
      <c r="B3" s="365"/>
      <c r="C3" s="367"/>
      <c r="D3" s="367"/>
      <c r="E3" s="367"/>
      <c r="F3" s="367"/>
      <c r="G3" s="367"/>
    </row>
    <row r="4" spans="1:13" s="388" customFormat="1" ht="18" customHeight="1">
      <c r="A4" s="396" t="s">
        <v>1468</v>
      </c>
      <c r="B4" s="396"/>
      <c r="C4" s="396"/>
    </row>
    <row r="5" spans="1:13" ht="18" customHeight="1">
      <c r="A5" s="452" t="s">
        <v>1030</v>
      </c>
      <c r="B5" s="452"/>
      <c r="C5" s="453"/>
      <c r="D5" s="453"/>
      <c r="E5" s="453"/>
      <c r="F5" s="453"/>
      <c r="G5" s="453"/>
    </row>
    <row r="6" spans="1:13" s="369" customFormat="1" ht="18" customHeight="1">
      <c r="A6" s="440" t="s">
        <v>1031</v>
      </c>
      <c r="B6" s="440"/>
      <c r="C6" s="442"/>
      <c r="D6" s="442"/>
      <c r="E6" s="442"/>
      <c r="F6" s="442"/>
      <c r="G6" s="442"/>
    </row>
    <row r="7" spans="1:13" s="396" customFormat="1" ht="18" customHeight="1">
      <c r="A7" s="388" t="s">
        <v>1469</v>
      </c>
      <c r="B7" s="388"/>
    </row>
    <row r="8" spans="1:13" ht="18" customHeight="1">
      <c r="A8" s="474"/>
      <c r="B8" s="474"/>
      <c r="C8" s="465">
        <v>2022</v>
      </c>
      <c r="D8" s="465">
        <v>2023</v>
      </c>
      <c r="E8" s="465">
        <v>2024</v>
      </c>
      <c r="F8" s="475">
        <v>2025</v>
      </c>
      <c r="G8" s="475">
        <v>2026</v>
      </c>
    </row>
    <row r="9" spans="1:13" ht="18.600000000000001" customHeight="1">
      <c r="A9" s="371" t="s">
        <v>198</v>
      </c>
      <c r="B9" s="449" t="s">
        <v>187</v>
      </c>
      <c r="C9" s="373">
        <v>233</v>
      </c>
      <c r="D9" s="373">
        <v>249</v>
      </c>
      <c r="E9" s="373">
        <v>276</v>
      </c>
      <c r="F9" s="373">
        <v>309</v>
      </c>
      <c r="G9" s="373">
        <v>340</v>
      </c>
      <c r="I9" s="385"/>
      <c r="J9" s="385"/>
      <c r="K9" s="385"/>
      <c r="L9" s="385"/>
      <c r="M9" s="385"/>
    </row>
    <row r="10" spans="1:13">
      <c r="A10" s="374" t="s">
        <v>199</v>
      </c>
      <c r="B10" s="450" t="s">
        <v>200</v>
      </c>
      <c r="C10" s="376">
        <v>4</v>
      </c>
      <c r="D10" s="376">
        <v>4</v>
      </c>
      <c r="E10" s="376">
        <v>4</v>
      </c>
      <c r="F10" s="376">
        <v>4</v>
      </c>
      <c r="G10" s="376">
        <v>4</v>
      </c>
      <c r="I10" s="385"/>
      <c r="J10" s="385"/>
      <c r="K10" s="385"/>
      <c r="L10" s="385"/>
      <c r="M10" s="385"/>
    </row>
    <row r="11" spans="1:13" ht="26.25">
      <c r="A11" s="374" t="s">
        <v>221</v>
      </c>
      <c r="B11" s="450" t="s">
        <v>202</v>
      </c>
      <c r="C11" s="376">
        <v>12</v>
      </c>
      <c r="D11" s="376">
        <v>14</v>
      </c>
      <c r="E11" s="376">
        <v>15</v>
      </c>
      <c r="F11" s="376">
        <v>15</v>
      </c>
      <c r="G11" s="376">
        <v>19</v>
      </c>
    </row>
    <row r="12" spans="1:13" ht="26.25">
      <c r="A12" s="762" t="s">
        <v>1187</v>
      </c>
      <c r="B12" s="450" t="s">
        <v>246</v>
      </c>
      <c r="C12" s="376">
        <v>31</v>
      </c>
      <c r="D12" s="376">
        <v>34</v>
      </c>
      <c r="E12" s="376">
        <v>38</v>
      </c>
      <c r="F12" s="376">
        <v>41</v>
      </c>
      <c r="G12" s="376">
        <v>44</v>
      </c>
    </row>
    <row r="13" spans="1:13">
      <c r="A13" s="374" t="s">
        <v>205</v>
      </c>
      <c r="B13" s="450" t="s">
        <v>206</v>
      </c>
      <c r="C13" s="376">
        <v>6</v>
      </c>
      <c r="D13" s="376">
        <v>5</v>
      </c>
      <c r="E13" s="376">
        <v>6</v>
      </c>
      <c r="F13" s="376">
        <v>6</v>
      </c>
      <c r="G13" s="376">
        <v>7</v>
      </c>
    </row>
    <row r="14" spans="1:13">
      <c r="A14" s="374" t="s">
        <v>207</v>
      </c>
      <c r="B14" s="450" t="s">
        <v>208</v>
      </c>
      <c r="C14" s="376">
        <v>3</v>
      </c>
      <c r="D14" s="376">
        <v>3</v>
      </c>
      <c r="E14" s="376">
        <v>3</v>
      </c>
      <c r="F14" s="376">
        <v>4</v>
      </c>
      <c r="G14" s="376">
        <v>3</v>
      </c>
    </row>
    <row r="15" spans="1:13">
      <c r="A15" s="374" t="s">
        <v>220</v>
      </c>
      <c r="B15" s="450" t="s">
        <v>210</v>
      </c>
      <c r="C15" s="376">
        <v>1</v>
      </c>
      <c r="D15" s="376">
        <v>1</v>
      </c>
      <c r="E15" s="376">
        <v>1</v>
      </c>
      <c r="F15" s="376">
        <v>1</v>
      </c>
      <c r="G15" s="376">
        <v>0</v>
      </c>
    </row>
    <row r="16" spans="1:13">
      <c r="A16" s="374" t="s">
        <v>211</v>
      </c>
      <c r="B16" s="450" t="s">
        <v>212</v>
      </c>
      <c r="C16" s="376">
        <v>9</v>
      </c>
      <c r="D16" s="376">
        <v>9</v>
      </c>
      <c r="E16" s="376">
        <v>12</v>
      </c>
      <c r="F16" s="376">
        <v>15</v>
      </c>
      <c r="G16" s="376">
        <v>7</v>
      </c>
    </row>
    <row r="17" spans="1:17">
      <c r="A17" s="374" t="s">
        <v>213</v>
      </c>
      <c r="B17" s="450" t="s">
        <v>214</v>
      </c>
      <c r="C17" s="376">
        <v>154</v>
      </c>
      <c r="D17" s="376">
        <v>165</v>
      </c>
      <c r="E17" s="376">
        <v>180</v>
      </c>
      <c r="F17" s="376">
        <v>205</v>
      </c>
      <c r="G17" s="376">
        <v>232</v>
      </c>
    </row>
    <row r="18" spans="1:17">
      <c r="A18" s="374" t="s">
        <v>215</v>
      </c>
      <c r="B18" s="450" t="s">
        <v>216</v>
      </c>
      <c r="C18" s="376">
        <v>13</v>
      </c>
      <c r="D18" s="376">
        <v>14</v>
      </c>
      <c r="E18" s="376">
        <v>17</v>
      </c>
      <c r="F18" s="376">
        <v>18</v>
      </c>
      <c r="G18" s="376">
        <v>24</v>
      </c>
    </row>
    <row r="19" spans="1:17" ht="39.950000000000003" customHeight="1">
      <c r="A19" s="371" t="s">
        <v>217</v>
      </c>
      <c r="B19" s="449" t="s">
        <v>218</v>
      </c>
      <c r="C19" s="373">
        <v>298</v>
      </c>
      <c r="D19" s="373">
        <v>310</v>
      </c>
      <c r="E19" s="373">
        <v>319</v>
      </c>
      <c r="F19" s="373">
        <v>346</v>
      </c>
      <c r="G19" s="373">
        <v>364</v>
      </c>
      <c r="I19" s="385"/>
      <c r="J19" s="385"/>
      <c r="K19" s="385"/>
      <c r="L19" s="385"/>
      <c r="M19" s="385"/>
    </row>
    <row r="20" spans="1:17">
      <c r="A20" s="374" t="s">
        <v>199</v>
      </c>
      <c r="B20" s="450" t="s">
        <v>200</v>
      </c>
      <c r="C20" s="376">
        <v>6</v>
      </c>
      <c r="D20" s="376">
        <v>7</v>
      </c>
      <c r="E20" s="376">
        <v>7</v>
      </c>
      <c r="F20" s="376">
        <v>8</v>
      </c>
      <c r="G20" s="376">
        <v>8</v>
      </c>
      <c r="I20" s="385"/>
      <c r="J20" s="385"/>
      <c r="K20" s="385"/>
      <c r="L20" s="385"/>
      <c r="M20" s="385"/>
    </row>
    <row r="21" spans="1:17" ht="26.25">
      <c r="A21" s="374" t="s">
        <v>221</v>
      </c>
      <c r="B21" s="450" t="s">
        <v>202</v>
      </c>
      <c r="C21" s="376">
        <v>28</v>
      </c>
      <c r="D21" s="376">
        <v>28</v>
      </c>
      <c r="E21" s="376">
        <v>28</v>
      </c>
      <c r="F21" s="376">
        <v>28</v>
      </c>
      <c r="G21" s="376">
        <v>30</v>
      </c>
    </row>
    <row r="22" spans="1:17" ht="26.25">
      <c r="A22" s="374" t="s">
        <v>203</v>
      </c>
      <c r="B22" s="450" t="s">
        <v>204</v>
      </c>
      <c r="C22" s="376">
        <v>118</v>
      </c>
      <c r="D22" s="376">
        <v>122</v>
      </c>
      <c r="E22" s="376">
        <v>126</v>
      </c>
      <c r="F22" s="376">
        <v>135</v>
      </c>
      <c r="G22" s="376">
        <v>140</v>
      </c>
    </row>
    <row r="23" spans="1:17">
      <c r="A23" s="374" t="s">
        <v>205</v>
      </c>
      <c r="B23" s="450" t="s">
        <v>206</v>
      </c>
      <c r="C23" s="376">
        <v>18</v>
      </c>
      <c r="D23" s="376">
        <v>19</v>
      </c>
      <c r="E23" s="376">
        <v>20</v>
      </c>
      <c r="F23" s="376">
        <v>19</v>
      </c>
      <c r="G23" s="376">
        <v>15</v>
      </c>
    </row>
    <row r="24" spans="1:17">
      <c r="A24" s="374" t="s">
        <v>207</v>
      </c>
      <c r="B24" s="450" t="s">
        <v>208</v>
      </c>
      <c r="C24" s="376">
        <v>8</v>
      </c>
      <c r="D24" s="376">
        <v>10</v>
      </c>
      <c r="E24" s="376">
        <v>11</v>
      </c>
      <c r="F24" s="376">
        <v>11</v>
      </c>
      <c r="G24" s="376">
        <v>10</v>
      </c>
    </row>
    <row r="25" spans="1:17">
      <c r="A25" s="374" t="s">
        <v>247</v>
      </c>
      <c r="B25" s="450" t="s">
        <v>210</v>
      </c>
      <c r="C25" s="376">
        <v>1</v>
      </c>
      <c r="D25" s="376">
        <v>1</v>
      </c>
      <c r="E25" s="376">
        <v>1</v>
      </c>
      <c r="F25" s="376">
        <v>1</v>
      </c>
      <c r="G25" s="376">
        <v>2</v>
      </c>
    </row>
    <row r="26" spans="1:17">
      <c r="A26" s="374" t="s">
        <v>211</v>
      </c>
      <c r="B26" s="450" t="s">
        <v>212</v>
      </c>
      <c r="C26" s="376">
        <v>16</v>
      </c>
      <c r="D26" s="376">
        <v>16</v>
      </c>
      <c r="E26" s="376">
        <v>18</v>
      </c>
      <c r="F26" s="376">
        <v>21</v>
      </c>
      <c r="G26" s="376">
        <v>15</v>
      </c>
    </row>
    <row r="27" spans="1:17">
      <c r="A27" s="374" t="s">
        <v>213</v>
      </c>
      <c r="B27" s="450" t="s">
        <v>226</v>
      </c>
      <c r="C27" s="376">
        <v>89</v>
      </c>
      <c r="D27" s="376">
        <v>93</v>
      </c>
      <c r="E27" s="376">
        <v>94</v>
      </c>
      <c r="F27" s="376">
        <v>107</v>
      </c>
      <c r="G27" s="376">
        <v>126</v>
      </c>
    </row>
    <row r="28" spans="1:17">
      <c r="A28" s="374" t="s">
        <v>215</v>
      </c>
      <c r="B28" s="450" t="s">
        <v>227</v>
      </c>
      <c r="C28" s="376">
        <v>14</v>
      </c>
      <c r="D28" s="376">
        <v>14</v>
      </c>
      <c r="E28" s="376">
        <v>14</v>
      </c>
      <c r="F28" s="376">
        <v>16</v>
      </c>
      <c r="G28" s="376">
        <v>18</v>
      </c>
    </row>
    <row r="29" spans="1:17" ht="20.25" customHeight="1">
      <c r="A29" s="371" t="s">
        <v>1695</v>
      </c>
      <c r="B29" s="449" t="s">
        <v>1693</v>
      </c>
      <c r="C29" s="373">
        <v>615</v>
      </c>
      <c r="D29" s="373">
        <v>664</v>
      </c>
      <c r="E29" s="373">
        <v>707</v>
      </c>
      <c r="F29" s="373">
        <v>797</v>
      </c>
      <c r="G29" s="373">
        <v>882</v>
      </c>
      <c r="I29" s="385"/>
      <c r="J29" s="385"/>
      <c r="K29" s="385"/>
      <c r="L29" s="385"/>
      <c r="M29" s="385"/>
    </row>
    <row r="30" spans="1:17">
      <c r="A30" s="374" t="s">
        <v>199</v>
      </c>
      <c r="B30" s="450" t="s">
        <v>200</v>
      </c>
      <c r="C30" s="376">
        <v>1</v>
      </c>
      <c r="D30" s="376">
        <v>2</v>
      </c>
      <c r="E30" s="376">
        <v>2</v>
      </c>
      <c r="F30" s="376">
        <v>2</v>
      </c>
      <c r="G30" s="376">
        <v>2</v>
      </c>
      <c r="H30"/>
      <c r="I30"/>
      <c r="J30"/>
      <c r="K30"/>
      <c r="L30"/>
      <c r="M30"/>
      <c r="N30"/>
      <c r="O30"/>
      <c r="P30"/>
      <c r="Q30"/>
    </row>
    <row r="31" spans="1:17" ht="26.25">
      <c r="A31" s="374" t="s">
        <v>201</v>
      </c>
      <c r="B31" s="450" t="s">
        <v>202</v>
      </c>
      <c r="C31" s="376">
        <v>13</v>
      </c>
      <c r="D31" s="376">
        <v>13</v>
      </c>
      <c r="E31" s="376">
        <v>14</v>
      </c>
      <c r="F31" s="376">
        <v>17</v>
      </c>
      <c r="G31" s="376">
        <v>18</v>
      </c>
    </row>
    <row r="32" spans="1:17" ht="26.25">
      <c r="A32" s="374" t="s">
        <v>248</v>
      </c>
      <c r="B32" s="450" t="s">
        <v>204</v>
      </c>
      <c r="C32" s="376">
        <v>9</v>
      </c>
      <c r="D32" s="376">
        <v>10</v>
      </c>
      <c r="E32" s="376">
        <v>10</v>
      </c>
      <c r="F32" s="376">
        <v>11</v>
      </c>
      <c r="G32" s="376">
        <v>12</v>
      </c>
    </row>
    <row r="33" spans="1:13">
      <c r="A33" s="374" t="s">
        <v>205</v>
      </c>
      <c r="B33" s="450" t="s">
        <v>206</v>
      </c>
      <c r="C33" s="376">
        <v>6</v>
      </c>
      <c r="D33" s="376">
        <v>6</v>
      </c>
      <c r="E33" s="376">
        <v>6</v>
      </c>
      <c r="F33" s="376">
        <v>5</v>
      </c>
      <c r="G33" s="376">
        <v>4</v>
      </c>
    </row>
    <row r="34" spans="1:13">
      <c r="A34" s="374" t="s">
        <v>207</v>
      </c>
      <c r="B34" s="450" t="s">
        <v>208</v>
      </c>
      <c r="C34" s="376">
        <v>1</v>
      </c>
      <c r="D34" s="376">
        <v>1</v>
      </c>
      <c r="E34" s="376">
        <v>1</v>
      </c>
      <c r="F34" s="376">
        <v>2</v>
      </c>
      <c r="G34" s="376">
        <v>2</v>
      </c>
    </row>
    <row r="35" spans="1:13">
      <c r="A35" s="374" t="s">
        <v>220</v>
      </c>
      <c r="B35" s="450" t="s">
        <v>210</v>
      </c>
      <c r="C35" s="376">
        <v>3</v>
      </c>
      <c r="D35" s="376">
        <v>2</v>
      </c>
      <c r="E35" s="376">
        <v>2</v>
      </c>
      <c r="F35" s="376">
        <v>2</v>
      </c>
      <c r="G35" s="376">
        <v>2</v>
      </c>
    </row>
    <row r="36" spans="1:13">
      <c r="A36" s="374" t="s">
        <v>211</v>
      </c>
      <c r="B36" s="450" t="s">
        <v>212</v>
      </c>
      <c r="C36" s="376">
        <v>25</v>
      </c>
      <c r="D36" s="376">
        <v>27</v>
      </c>
      <c r="E36" s="376">
        <v>30</v>
      </c>
      <c r="F36" s="376">
        <v>33</v>
      </c>
      <c r="G36" s="376">
        <v>25</v>
      </c>
    </row>
    <row r="37" spans="1:13">
      <c r="A37" s="374" t="s">
        <v>213</v>
      </c>
      <c r="B37" s="450" t="s">
        <v>214</v>
      </c>
      <c r="C37" s="376">
        <v>538</v>
      </c>
      <c r="D37" s="376">
        <v>584</v>
      </c>
      <c r="E37" s="376">
        <v>621</v>
      </c>
      <c r="F37" s="376">
        <v>701</v>
      </c>
      <c r="G37" s="376">
        <v>787</v>
      </c>
    </row>
    <row r="38" spans="1:13">
      <c r="A38" s="374" t="s">
        <v>215</v>
      </c>
      <c r="B38" s="450" t="s">
        <v>216</v>
      </c>
      <c r="C38" s="376">
        <v>19</v>
      </c>
      <c r="D38" s="376">
        <v>19</v>
      </c>
      <c r="E38" s="376">
        <v>21</v>
      </c>
      <c r="F38" s="376">
        <v>24</v>
      </c>
      <c r="G38" s="376">
        <v>30</v>
      </c>
    </row>
    <row r="39" spans="1:13">
      <c r="A39" s="374"/>
      <c r="B39" s="374"/>
      <c r="C39" s="376"/>
      <c r="D39" s="376"/>
      <c r="E39" s="376"/>
      <c r="F39" s="376"/>
      <c r="G39" s="376"/>
    </row>
    <row r="40" spans="1:13">
      <c r="A40" s="374"/>
      <c r="B40" s="374"/>
      <c r="C40" s="376"/>
      <c r="D40" s="376"/>
      <c r="E40" s="376"/>
      <c r="F40" s="376"/>
      <c r="G40" s="376"/>
    </row>
    <row r="41" spans="1:13">
      <c r="A41" s="374"/>
      <c r="B41" s="374"/>
      <c r="C41" s="376"/>
      <c r="D41" s="376"/>
      <c r="E41" s="376"/>
      <c r="F41" s="376"/>
      <c r="G41" s="376"/>
    </row>
    <row r="42" spans="1:13" ht="40.5" customHeight="1">
      <c r="A42" s="384" t="s">
        <v>223</v>
      </c>
      <c r="B42" s="449" t="s">
        <v>1461</v>
      </c>
      <c r="C42" s="373">
        <v>3061</v>
      </c>
      <c r="D42" s="373">
        <v>3229</v>
      </c>
      <c r="E42" s="373">
        <v>3352</v>
      </c>
      <c r="F42" s="373">
        <v>3667</v>
      </c>
      <c r="G42" s="373">
        <v>4758</v>
      </c>
      <c r="I42" s="385"/>
      <c r="J42" s="385"/>
      <c r="K42" s="385"/>
      <c r="L42" s="385"/>
      <c r="M42" s="385"/>
    </row>
    <row r="43" spans="1:13">
      <c r="A43" s="374" t="s">
        <v>199</v>
      </c>
      <c r="B43" s="450" t="s">
        <v>200</v>
      </c>
      <c r="C43" s="376">
        <v>20</v>
      </c>
      <c r="D43" s="376">
        <v>20</v>
      </c>
      <c r="E43" s="376">
        <v>24</v>
      </c>
      <c r="F43" s="376">
        <v>28</v>
      </c>
      <c r="G43" s="376">
        <v>33</v>
      </c>
      <c r="I43" s="385"/>
      <c r="J43" s="385"/>
      <c r="K43" s="385"/>
      <c r="L43" s="385"/>
      <c r="M43" s="385"/>
    </row>
    <row r="44" spans="1:13" ht="26.25">
      <c r="A44" s="374" t="s">
        <v>221</v>
      </c>
      <c r="B44" s="455" t="s">
        <v>202</v>
      </c>
      <c r="C44" s="376">
        <v>72</v>
      </c>
      <c r="D44" s="376">
        <v>80</v>
      </c>
      <c r="E44" s="376">
        <v>82</v>
      </c>
      <c r="F44" s="376">
        <v>86</v>
      </c>
      <c r="G44" s="376">
        <v>109</v>
      </c>
    </row>
    <row r="45" spans="1:13" ht="26.25">
      <c r="A45" s="374" t="s">
        <v>203</v>
      </c>
      <c r="B45" s="450" t="s">
        <v>204</v>
      </c>
      <c r="C45" s="376">
        <v>242</v>
      </c>
      <c r="D45" s="376">
        <v>244</v>
      </c>
      <c r="E45" s="376">
        <v>246</v>
      </c>
      <c r="F45" s="376">
        <v>254</v>
      </c>
      <c r="G45" s="376">
        <v>828</v>
      </c>
    </row>
    <row r="46" spans="1:13">
      <c r="A46" s="374" t="s">
        <v>205</v>
      </c>
      <c r="B46" s="450" t="s">
        <v>206</v>
      </c>
      <c r="C46" s="376">
        <v>57</v>
      </c>
      <c r="D46" s="376">
        <v>59</v>
      </c>
      <c r="E46" s="376">
        <v>59</v>
      </c>
      <c r="F46" s="376">
        <v>60</v>
      </c>
      <c r="G46" s="376">
        <v>65</v>
      </c>
    </row>
    <row r="47" spans="1:13">
      <c r="A47" s="374" t="s">
        <v>207</v>
      </c>
      <c r="B47" s="450" t="s">
        <v>208</v>
      </c>
      <c r="C47" s="376">
        <v>40</v>
      </c>
      <c r="D47" s="376">
        <v>43</v>
      </c>
      <c r="E47" s="376">
        <v>48</v>
      </c>
      <c r="F47" s="376">
        <v>56</v>
      </c>
      <c r="G47" s="376">
        <v>64</v>
      </c>
    </row>
    <row r="48" spans="1:13">
      <c r="A48" s="374" t="s">
        <v>220</v>
      </c>
      <c r="B48" s="450" t="s">
        <v>210</v>
      </c>
      <c r="C48" s="376">
        <v>11</v>
      </c>
      <c r="D48" s="376">
        <v>10</v>
      </c>
      <c r="E48" s="376">
        <v>10</v>
      </c>
      <c r="F48" s="376">
        <v>10</v>
      </c>
      <c r="G48" s="376">
        <v>14</v>
      </c>
    </row>
    <row r="49" spans="1:17">
      <c r="A49" s="374" t="s">
        <v>211</v>
      </c>
      <c r="B49" s="450" t="s">
        <v>212</v>
      </c>
      <c r="C49" s="376">
        <v>138</v>
      </c>
      <c r="D49" s="376">
        <v>149</v>
      </c>
      <c r="E49" s="376">
        <v>163</v>
      </c>
      <c r="F49" s="376">
        <v>187</v>
      </c>
      <c r="G49" s="376">
        <v>152</v>
      </c>
    </row>
    <row r="50" spans="1:17">
      <c r="A50" s="374" t="s">
        <v>213</v>
      </c>
      <c r="B50" s="450" t="s">
        <v>214</v>
      </c>
      <c r="C50" s="376">
        <v>2261</v>
      </c>
      <c r="D50" s="376">
        <v>2388</v>
      </c>
      <c r="E50" s="376">
        <v>2469</v>
      </c>
      <c r="F50" s="376">
        <v>2717</v>
      </c>
      <c r="G50" s="376">
        <v>3179</v>
      </c>
    </row>
    <row r="51" spans="1:17">
      <c r="A51" s="374" t="s">
        <v>215</v>
      </c>
      <c r="B51" s="450" t="s">
        <v>216</v>
      </c>
      <c r="C51" s="376">
        <v>220</v>
      </c>
      <c r="D51" s="376">
        <v>236</v>
      </c>
      <c r="E51" s="376">
        <v>251</v>
      </c>
      <c r="F51" s="376">
        <v>269</v>
      </c>
      <c r="G51" s="376">
        <v>314</v>
      </c>
    </row>
    <row r="52" spans="1:17" ht="39.75" customHeight="1">
      <c r="A52" s="764" t="s">
        <v>1471</v>
      </c>
      <c r="B52" s="765" t="s">
        <v>1470</v>
      </c>
      <c r="C52" s="373">
        <v>73</v>
      </c>
      <c r="D52" s="373">
        <v>74</v>
      </c>
      <c r="E52" s="373">
        <v>78</v>
      </c>
      <c r="F52" s="373">
        <v>80</v>
      </c>
      <c r="G52" s="373">
        <v>91</v>
      </c>
      <c r="H52"/>
      <c r="I52"/>
      <c r="J52"/>
      <c r="K52"/>
      <c r="L52"/>
      <c r="M52"/>
      <c r="N52"/>
      <c r="O52"/>
      <c r="P52"/>
      <c r="Q52"/>
    </row>
    <row r="53" spans="1:17">
      <c r="A53" s="374" t="s">
        <v>199</v>
      </c>
      <c r="B53" s="450" t="s">
        <v>200</v>
      </c>
      <c r="C53" s="376">
        <v>3</v>
      </c>
      <c r="D53" s="376">
        <v>2</v>
      </c>
      <c r="E53" s="376">
        <v>2</v>
      </c>
      <c r="F53" s="376">
        <v>2</v>
      </c>
      <c r="G53" s="376">
        <v>3</v>
      </c>
      <c r="I53" s="385"/>
      <c r="J53" s="385"/>
      <c r="K53" s="385"/>
      <c r="L53" s="385"/>
      <c r="M53" s="385"/>
    </row>
    <row r="54" spans="1:17" ht="26.25">
      <c r="A54" s="374" t="s">
        <v>221</v>
      </c>
      <c r="B54" s="450" t="s">
        <v>202</v>
      </c>
      <c r="C54" s="376">
        <v>7</v>
      </c>
      <c r="D54" s="376">
        <v>7</v>
      </c>
      <c r="E54" s="376">
        <v>7</v>
      </c>
      <c r="F54" s="376">
        <v>7</v>
      </c>
      <c r="G54" s="376">
        <v>8</v>
      </c>
    </row>
    <row r="55" spans="1:17" ht="26.25">
      <c r="A55" s="374" t="s">
        <v>248</v>
      </c>
      <c r="B55" s="450" t="s">
        <v>204</v>
      </c>
      <c r="C55" s="376">
        <v>18</v>
      </c>
      <c r="D55" s="376">
        <v>18</v>
      </c>
      <c r="E55" s="376">
        <v>19</v>
      </c>
      <c r="F55" s="376">
        <v>20</v>
      </c>
      <c r="G55" s="376">
        <v>21</v>
      </c>
    </row>
    <row r="56" spans="1:17">
      <c r="A56" s="374" t="s">
        <v>205</v>
      </c>
      <c r="B56" s="450" t="s">
        <v>206</v>
      </c>
      <c r="C56" s="376">
        <v>2</v>
      </c>
      <c r="D56" s="376">
        <v>2</v>
      </c>
      <c r="E56" s="376">
        <v>3</v>
      </c>
      <c r="F56" s="376">
        <v>3</v>
      </c>
      <c r="G56" s="376">
        <v>3</v>
      </c>
    </row>
    <row r="57" spans="1:17">
      <c r="A57" s="374" t="s">
        <v>207</v>
      </c>
      <c r="B57" s="450" t="s">
        <v>208</v>
      </c>
      <c r="C57" s="376">
        <v>4</v>
      </c>
      <c r="D57" s="376">
        <v>5</v>
      </c>
      <c r="E57" s="376">
        <v>5</v>
      </c>
      <c r="F57" s="376">
        <v>3</v>
      </c>
      <c r="G57" s="376">
        <v>7</v>
      </c>
    </row>
    <row r="58" spans="1:17">
      <c r="A58" s="374" t="s">
        <v>220</v>
      </c>
      <c r="B58" s="450" t="s">
        <v>210</v>
      </c>
      <c r="C58" s="376">
        <v>2</v>
      </c>
      <c r="D58" s="376">
        <v>1</v>
      </c>
      <c r="E58" s="376">
        <v>1</v>
      </c>
      <c r="F58" s="376">
        <v>1</v>
      </c>
      <c r="G58" s="376">
        <v>1</v>
      </c>
    </row>
    <row r="59" spans="1:17">
      <c r="A59" s="374" t="s">
        <v>211</v>
      </c>
      <c r="B59" s="450" t="s">
        <v>212</v>
      </c>
      <c r="C59" s="376">
        <v>12</v>
      </c>
      <c r="D59" s="376">
        <v>13</v>
      </c>
      <c r="E59" s="376">
        <v>13</v>
      </c>
      <c r="F59" s="376">
        <v>13</v>
      </c>
      <c r="G59" s="376">
        <v>14</v>
      </c>
    </row>
    <row r="60" spans="1:17">
      <c r="A60" s="374" t="s">
        <v>213</v>
      </c>
      <c r="B60" s="450" t="s">
        <v>214</v>
      </c>
      <c r="C60" s="376">
        <v>20</v>
      </c>
      <c r="D60" s="376">
        <v>21</v>
      </c>
      <c r="E60" s="376">
        <v>22</v>
      </c>
      <c r="F60" s="376">
        <v>24</v>
      </c>
      <c r="G60" s="376">
        <v>28</v>
      </c>
    </row>
    <row r="61" spans="1:17">
      <c r="A61" s="374" t="s">
        <v>215</v>
      </c>
      <c r="B61" s="450" t="s">
        <v>216</v>
      </c>
      <c r="C61" s="376">
        <v>5</v>
      </c>
      <c r="D61" s="376">
        <v>5</v>
      </c>
      <c r="E61" s="376">
        <v>6</v>
      </c>
      <c r="F61" s="376">
        <v>7</v>
      </c>
      <c r="G61" s="376">
        <v>6</v>
      </c>
    </row>
    <row r="62" spans="1:17" ht="28.9" customHeight="1">
      <c r="A62" s="371" t="s">
        <v>228</v>
      </c>
      <c r="B62" s="449" t="s">
        <v>229</v>
      </c>
      <c r="C62" s="373">
        <v>23</v>
      </c>
      <c r="D62" s="373">
        <v>23</v>
      </c>
      <c r="E62" s="373">
        <v>23</v>
      </c>
      <c r="F62" s="373">
        <v>23</v>
      </c>
      <c r="G62" s="373">
        <v>23</v>
      </c>
      <c r="I62" s="385"/>
      <c r="J62" s="385"/>
      <c r="K62" s="385"/>
      <c r="L62" s="385"/>
      <c r="M62" s="385"/>
    </row>
    <row r="63" spans="1:17">
      <c r="A63" s="374" t="s">
        <v>199</v>
      </c>
      <c r="B63" s="450" t="s">
        <v>200</v>
      </c>
      <c r="C63" s="376">
        <v>2</v>
      </c>
      <c r="D63" s="376">
        <v>2</v>
      </c>
      <c r="E63" s="376">
        <v>2</v>
      </c>
      <c r="F63" s="376">
        <v>2</v>
      </c>
      <c r="G63" s="376">
        <v>2</v>
      </c>
      <c r="I63" s="385"/>
      <c r="J63" s="385"/>
      <c r="K63" s="385"/>
      <c r="L63" s="385"/>
      <c r="M63" s="385"/>
    </row>
    <row r="64" spans="1:17" ht="26.25">
      <c r="A64" s="374" t="s">
        <v>221</v>
      </c>
      <c r="B64" s="450" t="s">
        <v>202</v>
      </c>
      <c r="C64" s="376">
        <v>7</v>
      </c>
      <c r="D64" s="376">
        <v>7</v>
      </c>
      <c r="E64" s="376">
        <v>7</v>
      </c>
      <c r="F64" s="376">
        <v>7</v>
      </c>
      <c r="G64" s="376">
        <v>7</v>
      </c>
    </row>
    <row r="65" spans="1:7" ht="26.25">
      <c r="A65" s="374" t="s">
        <v>250</v>
      </c>
      <c r="B65" s="450" t="s">
        <v>219</v>
      </c>
      <c r="C65" s="376">
        <v>4</v>
      </c>
      <c r="D65" s="376">
        <v>4</v>
      </c>
      <c r="E65" s="376">
        <v>4</v>
      </c>
      <c r="F65" s="376">
        <v>4</v>
      </c>
      <c r="G65" s="376">
        <v>4</v>
      </c>
    </row>
    <row r="66" spans="1:7">
      <c r="A66" s="374" t="s">
        <v>205</v>
      </c>
      <c r="B66" s="450" t="s">
        <v>206</v>
      </c>
      <c r="C66" s="376">
        <v>3</v>
      </c>
      <c r="D66" s="376">
        <v>3</v>
      </c>
      <c r="E66" s="376">
        <v>3</v>
      </c>
      <c r="F66" s="376">
        <v>3</v>
      </c>
      <c r="G66" s="376">
        <v>3</v>
      </c>
    </row>
    <row r="67" spans="1:7">
      <c r="A67" s="374" t="s">
        <v>207</v>
      </c>
      <c r="B67" s="450" t="s">
        <v>208</v>
      </c>
      <c r="C67" s="376">
        <v>3</v>
      </c>
      <c r="D67" s="376">
        <v>3</v>
      </c>
      <c r="E67" s="376">
        <v>3</v>
      </c>
      <c r="F67" s="376">
        <v>3</v>
      </c>
      <c r="G67" s="376">
        <v>3</v>
      </c>
    </row>
    <row r="68" spans="1:7">
      <c r="A68" s="374" t="s">
        <v>220</v>
      </c>
      <c r="B68" s="450" t="s">
        <v>210</v>
      </c>
      <c r="C68" s="376">
        <v>2</v>
      </c>
      <c r="D68" s="376">
        <v>2</v>
      </c>
      <c r="E68" s="376">
        <v>2</v>
      </c>
      <c r="F68" s="376">
        <v>2</v>
      </c>
      <c r="G68" s="376">
        <v>2</v>
      </c>
    </row>
    <row r="69" spans="1:7">
      <c r="A69" s="466" t="s">
        <v>211</v>
      </c>
      <c r="B69" s="469" t="s">
        <v>212</v>
      </c>
      <c r="C69" s="468">
        <v>2</v>
      </c>
      <c r="D69" s="468">
        <v>2</v>
      </c>
      <c r="E69" s="468">
        <v>2</v>
      </c>
      <c r="F69" s="468">
        <v>2</v>
      </c>
      <c r="G69" s="468">
        <v>2</v>
      </c>
    </row>
  </sheetData>
  <mergeCells count="1">
    <mergeCell ref="F1:G1"/>
  </mergeCells>
  <hyperlinks>
    <hyperlink ref="A1" location="Содержание!A1" display="Мазмуну" xr:uid="{61BF31CC-F74D-49AD-8E3D-6CE127A5CED0}"/>
    <hyperlink ref="F1:G1" location="Содержание!A1" display="Содержание" xr:uid="{B5B8F220-067A-49C6-BAA4-F6A49598D0F0}"/>
  </hyperlinks>
  <pageMargins left="0.70866141732283472" right="0.70866141732283472" top="0.74803149606299213" bottom="0.74803149606299213" header="0.31496062992125984" footer="0.51181102362204722"/>
  <pageSetup paperSize="9" firstPageNumber="29" orientation="portrait" useFirstPageNumber="1"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3"/>
  <sheetViews>
    <sheetView workbookViewId="0">
      <selection activeCell="I16" sqref="I16"/>
    </sheetView>
  </sheetViews>
  <sheetFormatPr defaultColWidth="9.140625" defaultRowHeight="15"/>
  <cols>
    <col min="1" max="2" width="20.28515625" style="31" customWidth="1"/>
    <col min="3" max="16384" width="9.140625" style="31"/>
  </cols>
  <sheetData>
    <row r="1" spans="1:7">
      <c r="A1" s="901" t="s">
        <v>1957</v>
      </c>
      <c r="F1" s="922" t="s">
        <v>1958</v>
      </c>
      <c r="G1" s="922"/>
    </row>
    <row r="2" spans="1:7" ht="18" customHeight="1">
      <c r="A2" s="268" t="s">
        <v>973</v>
      </c>
      <c r="B2" s="268"/>
      <c r="C2" s="269"/>
      <c r="D2" s="269"/>
      <c r="E2" s="269"/>
      <c r="F2" s="269"/>
      <c r="G2" s="269"/>
    </row>
    <row r="3" spans="1:7" ht="16.5" customHeight="1">
      <c r="A3" s="456" t="s">
        <v>1079</v>
      </c>
      <c r="B3" s="456"/>
      <c r="C3" s="457"/>
      <c r="D3" s="457"/>
      <c r="E3" s="457"/>
      <c r="F3" s="457"/>
      <c r="G3" s="457"/>
    </row>
    <row r="4" spans="1:7" ht="33.75" customHeight="1">
      <c r="A4" s="929" t="s">
        <v>974</v>
      </c>
      <c r="B4" s="929"/>
      <c r="C4" s="929"/>
      <c r="D4" s="929"/>
      <c r="E4" s="929"/>
      <c r="F4" s="929"/>
      <c r="G4" s="929"/>
    </row>
    <row r="5" spans="1:7" ht="15" customHeight="1">
      <c r="A5" s="934" t="s">
        <v>1757</v>
      </c>
      <c r="B5" s="934"/>
      <c r="C5" s="934"/>
      <c r="D5" s="934"/>
      <c r="E5" s="934"/>
      <c r="F5" s="934"/>
      <c r="G5" s="934"/>
    </row>
    <row r="6" spans="1:7" ht="15.75">
      <c r="A6" s="458" t="s">
        <v>251</v>
      </c>
      <c r="B6" s="458"/>
      <c r="C6" s="459"/>
      <c r="D6" s="459"/>
      <c r="E6" s="459"/>
      <c r="F6" s="459"/>
      <c r="G6" s="459"/>
    </row>
    <row r="7" spans="1:7" ht="16.5" customHeight="1">
      <c r="A7" s="458" t="s">
        <v>1080</v>
      </c>
      <c r="B7" s="458"/>
      <c r="C7" s="459"/>
      <c r="D7" s="459"/>
      <c r="E7" s="459"/>
      <c r="F7" s="459"/>
      <c r="G7" s="459"/>
    </row>
    <row r="8" spans="1:7" s="267" customFormat="1" ht="12.75" customHeight="1">
      <c r="A8" s="935" t="s">
        <v>1758</v>
      </c>
      <c r="B8" s="935"/>
      <c r="C8" s="935"/>
      <c r="D8" s="935"/>
      <c r="E8" s="935"/>
      <c r="F8" s="935"/>
      <c r="G8" s="32"/>
    </row>
    <row r="9" spans="1:7" ht="18" customHeight="1">
      <c r="A9" s="476"/>
      <c r="B9" s="476"/>
      <c r="C9" s="477">
        <v>2021</v>
      </c>
      <c r="D9" s="478">
        <v>2022</v>
      </c>
      <c r="E9" s="478">
        <v>2023</v>
      </c>
      <c r="F9" s="479">
        <v>2024</v>
      </c>
      <c r="G9" s="479">
        <v>2025</v>
      </c>
    </row>
    <row r="10" spans="1:7" ht="19.899999999999999" customHeight="1">
      <c r="A10" s="121" t="s">
        <v>184</v>
      </c>
      <c r="B10" s="486" t="s">
        <v>252</v>
      </c>
      <c r="C10" s="58">
        <v>976</v>
      </c>
      <c r="D10" s="58">
        <v>998</v>
      </c>
      <c r="E10" s="58">
        <v>1194</v>
      </c>
      <c r="F10" s="58">
        <v>1312</v>
      </c>
      <c r="G10" s="58">
        <v>1241</v>
      </c>
    </row>
    <row r="11" spans="1:7">
      <c r="A11" s="399" t="s">
        <v>198</v>
      </c>
      <c r="B11" s="429" t="s">
        <v>187</v>
      </c>
      <c r="C11" s="59">
        <v>104</v>
      </c>
      <c r="D11" s="59">
        <v>106</v>
      </c>
      <c r="E11" s="59">
        <v>124</v>
      </c>
      <c r="F11" s="59">
        <v>142</v>
      </c>
      <c r="G11" s="59">
        <v>137</v>
      </c>
    </row>
    <row r="12" spans="1:7" ht="53.25" customHeight="1">
      <c r="A12" s="399" t="s">
        <v>253</v>
      </c>
      <c r="B12" s="429" t="s">
        <v>254</v>
      </c>
      <c r="C12" s="59">
        <v>94</v>
      </c>
      <c r="D12" s="59">
        <v>92</v>
      </c>
      <c r="E12" s="59">
        <v>101</v>
      </c>
      <c r="F12" s="59">
        <v>103</v>
      </c>
      <c r="G12" s="59">
        <v>103</v>
      </c>
    </row>
    <row r="13" spans="1:7" ht="25.5">
      <c r="A13" s="399" t="s">
        <v>1695</v>
      </c>
      <c r="B13" s="611" t="s">
        <v>1715</v>
      </c>
      <c r="C13" s="59">
        <v>183</v>
      </c>
      <c r="D13" s="59">
        <v>187</v>
      </c>
      <c r="E13" s="59">
        <v>263</v>
      </c>
      <c r="F13" s="59">
        <v>308</v>
      </c>
      <c r="G13" s="59">
        <v>302</v>
      </c>
    </row>
    <row r="14" spans="1:7" ht="26.25">
      <c r="A14" s="399" t="s">
        <v>255</v>
      </c>
      <c r="B14" s="429" t="s">
        <v>256</v>
      </c>
      <c r="C14" s="59">
        <v>538</v>
      </c>
      <c r="D14" s="59">
        <v>560</v>
      </c>
      <c r="E14" s="59">
        <v>653</v>
      </c>
      <c r="F14" s="59">
        <v>705</v>
      </c>
      <c r="G14" s="59">
        <v>648</v>
      </c>
    </row>
    <row r="15" spans="1:7" ht="39.75" customHeight="1">
      <c r="A15" s="399" t="s">
        <v>1086</v>
      </c>
      <c r="B15" s="429" t="s">
        <v>1472</v>
      </c>
      <c r="C15" s="59">
        <v>32</v>
      </c>
      <c r="D15" s="59">
        <v>30</v>
      </c>
      <c r="E15" s="59">
        <v>30</v>
      </c>
      <c r="F15" s="59">
        <v>31</v>
      </c>
      <c r="G15" s="59">
        <v>29</v>
      </c>
    </row>
    <row r="16" spans="1:7" ht="42" customHeight="1">
      <c r="A16" s="488" t="s">
        <v>257</v>
      </c>
      <c r="B16" s="489" t="s">
        <v>258</v>
      </c>
      <c r="C16" s="483">
        <v>25</v>
      </c>
      <c r="D16" s="483">
        <v>23</v>
      </c>
      <c r="E16" s="483">
        <v>23</v>
      </c>
      <c r="F16" s="483">
        <v>23</v>
      </c>
      <c r="G16" s="483">
        <v>22</v>
      </c>
    </row>
    <row r="17" spans="1:7" ht="33" customHeight="1">
      <c r="A17" s="929" t="s">
        <v>1696</v>
      </c>
      <c r="B17" s="929"/>
      <c r="C17" s="929"/>
      <c r="D17" s="929"/>
      <c r="E17" s="929"/>
      <c r="F17" s="929"/>
      <c r="G17" s="929"/>
    </row>
    <row r="18" spans="1:7" ht="14.25" customHeight="1">
      <c r="A18" s="451" t="s">
        <v>1759</v>
      </c>
      <c r="B18" s="451"/>
      <c r="C18" s="416"/>
      <c r="D18" s="416"/>
      <c r="E18" s="416"/>
      <c r="F18" s="416"/>
      <c r="G18" s="416"/>
    </row>
    <row r="19" spans="1:7" s="45" customFormat="1" ht="18" customHeight="1">
      <c r="A19" s="480" t="s">
        <v>259</v>
      </c>
      <c r="B19" s="480"/>
      <c r="C19" s="459"/>
      <c r="D19" s="459"/>
      <c r="E19" s="459"/>
      <c r="F19" s="459"/>
      <c r="G19" s="459"/>
    </row>
    <row r="20" spans="1:7" s="257" customFormat="1" ht="18" customHeight="1">
      <c r="A20" s="930" t="s">
        <v>1081</v>
      </c>
      <c r="B20" s="930"/>
      <c r="C20" s="930"/>
      <c r="D20" s="930"/>
      <c r="E20" s="930"/>
      <c r="F20" s="930"/>
      <c r="G20" s="930"/>
    </row>
    <row r="21" spans="1:7" s="257" customFormat="1" ht="14.25" customHeight="1">
      <c r="A21" s="421" t="s">
        <v>1760</v>
      </c>
      <c r="B21" s="421"/>
      <c r="C21" s="481"/>
      <c r="D21" s="481"/>
      <c r="E21" s="481"/>
      <c r="F21" s="481"/>
      <c r="G21" s="481"/>
    </row>
    <row r="22" spans="1:7" ht="18" customHeight="1">
      <c r="A22" s="476"/>
      <c r="B22" s="476"/>
      <c r="C22" s="477">
        <v>2021</v>
      </c>
      <c r="D22" s="478">
        <v>2022</v>
      </c>
      <c r="E22" s="478">
        <v>2023</v>
      </c>
      <c r="F22" s="479">
        <v>2024</v>
      </c>
      <c r="G22" s="479">
        <v>2025</v>
      </c>
    </row>
    <row r="23" spans="1:7" ht="20.45" customHeight="1">
      <c r="A23" s="121" t="s">
        <v>184</v>
      </c>
      <c r="B23" s="486" t="s">
        <v>252</v>
      </c>
      <c r="C23" s="58">
        <v>7204</v>
      </c>
      <c r="D23" s="58">
        <v>8303</v>
      </c>
      <c r="E23" s="58">
        <v>9953</v>
      </c>
      <c r="F23" s="58">
        <v>10974.1</v>
      </c>
      <c r="G23" s="58">
        <v>12601.4</v>
      </c>
    </row>
    <row r="24" spans="1:7">
      <c r="A24" s="123" t="s">
        <v>198</v>
      </c>
      <c r="B24" s="429" t="s">
        <v>187</v>
      </c>
      <c r="C24" s="59">
        <v>1483</v>
      </c>
      <c r="D24" s="59">
        <v>2010</v>
      </c>
      <c r="E24" s="59">
        <v>2174</v>
      </c>
      <c r="F24" s="59">
        <v>2221</v>
      </c>
      <c r="G24" s="59">
        <v>2679.3</v>
      </c>
    </row>
    <row r="25" spans="1:7" ht="51.75">
      <c r="A25" s="399" t="s">
        <v>1087</v>
      </c>
      <c r="B25" s="429" t="s">
        <v>254</v>
      </c>
      <c r="C25" s="59">
        <v>1012</v>
      </c>
      <c r="D25" s="59">
        <v>1335</v>
      </c>
      <c r="E25" s="59">
        <v>1455</v>
      </c>
      <c r="F25" s="59">
        <v>1556</v>
      </c>
      <c r="G25" s="59">
        <v>1550</v>
      </c>
    </row>
    <row r="26" spans="1:7" ht="26.25">
      <c r="A26" s="123" t="s">
        <v>1695</v>
      </c>
      <c r="B26" s="611" t="s">
        <v>1716</v>
      </c>
      <c r="C26" s="59">
        <v>1159</v>
      </c>
      <c r="D26" s="59">
        <v>1240</v>
      </c>
      <c r="E26" s="59">
        <v>2319</v>
      </c>
      <c r="F26" s="59">
        <v>3187.8</v>
      </c>
      <c r="G26" s="59">
        <v>4104.1000000000004</v>
      </c>
    </row>
    <row r="27" spans="1:7" ht="27" customHeight="1">
      <c r="A27" s="123" t="s">
        <v>260</v>
      </c>
      <c r="B27" s="429" t="s">
        <v>261</v>
      </c>
      <c r="C27" s="59">
        <v>1213</v>
      </c>
      <c r="D27" s="59">
        <v>1403</v>
      </c>
      <c r="E27" s="59">
        <v>1664</v>
      </c>
      <c r="F27" s="59">
        <v>1721.3</v>
      </c>
      <c r="G27" s="59">
        <v>1945</v>
      </c>
    </row>
    <row r="28" spans="1:7" ht="41.25" customHeight="1">
      <c r="A28" s="399" t="s">
        <v>1088</v>
      </c>
      <c r="B28" s="429" t="s">
        <v>262</v>
      </c>
      <c r="C28" s="59">
        <v>1699</v>
      </c>
      <c r="D28" s="59">
        <v>1726</v>
      </c>
      <c r="E28" s="59">
        <v>1747</v>
      </c>
      <c r="F28" s="59">
        <v>1657</v>
      </c>
      <c r="G28" s="59">
        <v>1684</v>
      </c>
    </row>
    <row r="29" spans="1:7" ht="42.75" customHeight="1">
      <c r="A29" s="488" t="s">
        <v>257</v>
      </c>
      <c r="B29" s="489" t="s">
        <v>258</v>
      </c>
      <c r="C29" s="483">
        <v>638</v>
      </c>
      <c r="D29" s="483">
        <v>589</v>
      </c>
      <c r="E29" s="483">
        <v>594</v>
      </c>
      <c r="F29" s="483">
        <v>631</v>
      </c>
      <c r="G29" s="483">
        <v>639</v>
      </c>
    </row>
    <row r="30" spans="1:7" ht="24" customHeight="1">
      <c r="A30" s="931" t="s">
        <v>1082</v>
      </c>
      <c r="B30" s="931"/>
      <c r="C30" s="928"/>
      <c r="D30" s="928"/>
      <c r="E30" s="928"/>
      <c r="F30" s="928"/>
      <c r="G30" s="928"/>
    </row>
    <row r="31" spans="1:7" ht="25.5" customHeight="1">
      <c r="A31" s="932" t="s">
        <v>1775</v>
      </c>
      <c r="B31" s="932"/>
      <c r="C31" s="933"/>
      <c r="D31" s="933"/>
      <c r="E31" s="933"/>
      <c r="F31" s="933"/>
      <c r="G31" s="933"/>
    </row>
    <row r="32" spans="1:7">
      <c r="A32" s="928" t="s">
        <v>1083</v>
      </c>
      <c r="B32" s="928"/>
      <c r="C32" s="928"/>
      <c r="D32" s="928"/>
      <c r="E32" s="928"/>
      <c r="F32" s="928"/>
      <c r="G32" s="928"/>
    </row>
    <row r="33" spans="1:7">
      <c r="A33" s="484" t="s">
        <v>1084</v>
      </c>
      <c r="B33" s="484"/>
      <c r="C33" s="485"/>
      <c r="D33" s="485"/>
      <c r="E33" s="485"/>
      <c r="F33" s="485"/>
      <c r="G33" s="485"/>
    </row>
  </sheetData>
  <mergeCells count="9">
    <mergeCell ref="F1:G1"/>
    <mergeCell ref="A32:G32"/>
    <mergeCell ref="A4:G4"/>
    <mergeCell ref="A17:G17"/>
    <mergeCell ref="A20:G20"/>
    <mergeCell ref="A30:G30"/>
    <mergeCell ref="A31:G31"/>
    <mergeCell ref="A5:G5"/>
    <mergeCell ref="A8:F8"/>
  </mergeCells>
  <hyperlinks>
    <hyperlink ref="A1" location="Содержание!A1" display="Мазмуну" xr:uid="{32D52312-FF95-4087-B4C9-B108B04DD77C}"/>
    <hyperlink ref="F1:G1" location="Содержание!A1" display="Содержание" xr:uid="{0D8E7458-A342-4608-B2A9-A25D1DE03C58}"/>
  </hyperlinks>
  <pageMargins left="0.70866141732283472" right="0.70866141732283472" top="0.39370078740157483" bottom="0.70866141732283472" header="0.31496062992125984" footer="0.51181102362204722"/>
  <pageSetup paperSize="9" firstPageNumber="31" orientation="portrait" useFirstPageNumber="1"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0"/>
  <sheetViews>
    <sheetView topLeftCell="A16" workbookViewId="0">
      <selection activeCell="F1" sqref="F1:G1"/>
    </sheetView>
  </sheetViews>
  <sheetFormatPr defaultColWidth="9.140625" defaultRowHeight="15"/>
  <cols>
    <col min="1" max="2" width="25.28515625" style="31" customWidth="1"/>
    <col min="3" max="3" width="11.28515625" style="31" customWidth="1"/>
    <col min="4" max="4" width="16.42578125" style="31" customWidth="1"/>
    <col min="5" max="16384" width="9.140625" style="31"/>
  </cols>
  <sheetData>
    <row r="1" spans="1:5">
      <c r="A1" s="901" t="s">
        <v>1957</v>
      </c>
      <c r="D1" s="922" t="s">
        <v>1958</v>
      </c>
      <c r="E1" s="922"/>
    </row>
    <row r="2" spans="1:5" ht="18" customHeight="1">
      <c r="A2" s="33" t="s">
        <v>1650</v>
      </c>
      <c r="B2" s="33"/>
      <c r="C2" s="258"/>
      <c r="D2" s="258"/>
    </row>
    <row r="3" spans="1:5" s="197" customFormat="1" ht="18" customHeight="1">
      <c r="A3" s="259" t="s">
        <v>263</v>
      </c>
      <c r="B3" s="259"/>
      <c r="C3" s="260"/>
      <c r="D3" s="260"/>
    </row>
    <row r="4" spans="1:5" ht="18" customHeight="1">
      <c r="A4" s="458" t="s">
        <v>997</v>
      </c>
      <c r="B4" s="458"/>
      <c r="C4" s="459"/>
      <c r="D4" s="459"/>
    </row>
    <row r="5" spans="1:5" ht="21.75" customHeight="1">
      <c r="A5" s="490" t="s">
        <v>1651</v>
      </c>
      <c r="B5" s="490"/>
      <c r="C5" s="459"/>
      <c r="D5" s="459"/>
    </row>
    <row r="6" spans="1:5" s="197" customFormat="1" ht="6" customHeight="1">
      <c r="C6" s="260"/>
      <c r="D6" s="260"/>
    </row>
    <row r="7" spans="1:5" s="30" customFormat="1" ht="42.75" customHeight="1">
      <c r="A7" s="937"/>
      <c r="B7" s="833"/>
      <c r="C7" s="494" t="s">
        <v>264</v>
      </c>
      <c r="D7" s="494" t="s">
        <v>265</v>
      </c>
    </row>
    <row r="8" spans="1:5" s="30" customFormat="1" ht="21" customHeight="1">
      <c r="A8" s="938"/>
      <c r="B8" s="834"/>
      <c r="C8" s="334" t="s">
        <v>266</v>
      </c>
      <c r="D8" s="334" t="s">
        <v>267</v>
      </c>
    </row>
    <row r="9" spans="1:5" s="30" customFormat="1">
      <c r="A9" s="939"/>
      <c r="B9" s="835"/>
      <c r="C9" s="495"/>
      <c r="D9" s="496" t="s">
        <v>268</v>
      </c>
    </row>
    <row r="10" spans="1:5" s="30" customFormat="1" ht="19.149999999999999" customHeight="1">
      <c r="A10" s="39" t="s">
        <v>184</v>
      </c>
      <c r="B10" s="39" t="s">
        <v>283</v>
      </c>
      <c r="C10" s="261">
        <v>12601</v>
      </c>
      <c r="D10" s="820">
        <v>100</v>
      </c>
    </row>
    <row r="11" spans="1:5">
      <c r="A11" s="39" t="s">
        <v>198</v>
      </c>
      <c r="B11" s="198" t="s">
        <v>187</v>
      </c>
      <c r="C11" s="261">
        <v>2679</v>
      </c>
      <c r="D11" s="815">
        <f>C11/$C$10*100</f>
        <v>21.260217443060075</v>
      </c>
    </row>
    <row r="12" spans="1:5" ht="26.25">
      <c r="A12" s="42" t="s">
        <v>269</v>
      </c>
      <c r="B12" s="429" t="s">
        <v>1520</v>
      </c>
      <c r="D12" s="815"/>
    </row>
    <row r="13" spans="1:5">
      <c r="A13" s="55" t="s">
        <v>270</v>
      </c>
      <c r="B13" s="492" t="s">
        <v>271</v>
      </c>
      <c r="C13" s="31">
        <v>40</v>
      </c>
      <c r="D13" s="816">
        <f>C13/$C$10*100</f>
        <v>0.31743512419649234</v>
      </c>
    </row>
    <row r="14" spans="1:5" ht="27.6" customHeight="1">
      <c r="A14" s="55" t="s">
        <v>272</v>
      </c>
      <c r="B14" s="492" t="s">
        <v>273</v>
      </c>
      <c r="C14" s="157">
        <v>2639</v>
      </c>
      <c r="D14" s="816">
        <f>C14/$C$10*100</f>
        <v>20.942782318863582</v>
      </c>
    </row>
    <row r="15" spans="1:5" ht="39">
      <c r="A15" s="335" t="s">
        <v>274</v>
      </c>
      <c r="B15" s="335" t="s">
        <v>1653</v>
      </c>
      <c r="C15" s="261">
        <v>1550</v>
      </c>
      <c r="D15" s="817">
        <f>C15/C10*100</f>
        <v>12.300611062614077</v>
      </c>
    </row>
    <row r="16" spans="1:5" ht="26.25">
      <c r="A16" s="42" t="s">
        <v>269</v>
      </c>
      <c r="B16" s="429" t="s">
        <v>1520</v>
      </c>
      <c r="D16" s="816"/>
    </row>
    <row r="17" spans="1:4">
      <c r="A17" s="55" t="s">
        <v>270</v>
      </c>
      <c r="B17" s="492" t="s">
        <v>271</v>
      </c>
      <c r="C17" s="157">
        <v>298</v>
      </c>
      <c r="D17" s="816">
        <f>C17/$C$10*100</f>
        <v>2.364891675263868</v>
      </c>
    </row>
    <row r="18" spans="1:4" ht="20.45" customHeight="1">
      <c r="A18" s="55" t="s">
        <v>272</v>
      </c>
      <c r="B18" s="492" t="s">
        <v>273</v>
      </c>
      <c r="C18" s="157">
        <v>1252</v>
      </c>
      <c r="D18" s="816">
        <f>C18/$C$10*100</f>
        <v>9.9357193873502094</v>
      </c>
    </row>
    <row r="19" spans="1:4">
      <c r="A19" s="265" t="s">
        <v>1695</v>
      </c>
      <c r="B19" s="491" t="s">
        <v>1693</v>
      </c>
      <c r="C19" s="261">
        <v>4104</v>
      </c>
      <c r="D19" s="817">
        <f>C19/$C$10*100</f>
        <v>32.568843742560119</v>
      </c>
    </row>
    <row r="20" spans="1:4" ht="26.25">
      <c r="A20" s="42" t="s">
        <v>269</v>
      </c>
      <c r="B20" s="429" t="s">
        <v>1520</v>
      </c>
      <c r="C20" s="261"/>
      <c r="D20" s="815"/>
    </row>
    <row r="21" spans="1:4">
      <c r="A21" s="55" t="s">
        <v>270</v>
      </c>
      <c r="B21" s="492" t="s">
        <v>271</v>
      </c>
      <c r="C21" s="157" t="s">
        <v>1652</v>
      </c>
      <c r="D21" s="157" t="s">
        <v>1652</v>
      </c>
    </row>
    <row r="22" spans="1:4" ht="18.75" customHeight="1">
      <c r="A22" s="55" t="s">
        <v>272</v>
      </c>
      <c r="B22" s="492" t="s">
        <v>273</v>
      </c>
      <c r="C22" s="157">
        <v>4104</v>
      </c>
      <c r="D22" s="818">
        <f>C22/$C$10*100</f>
        <v>32.568843742560119</v>
      </c>
    </row>
    <row r="23" spans="1:4">
      <c r="A23" s="39" t="s">
        <v>275</v>
      </c>
      <c r="B23" s="491" t="s">
        <v>276</v>
      </c>
      <c r="C23" s="194">
        <v>1945</v>
      </c>
      <c r="D23" s="815">
        <f>C23/$C$10*100</f>
        <v>15.43528291405444</v>
      </c>
    </row>
    <row r="24" spans="1:4" ht="26.25">
      <c r="A24" s="42" t="s">
        <v>269</v>
      </c>
      <c r="B24" s="429" t="s">
        <v>1520</v>
      </c>
      <c r="C24" s="261"/>
      <c r="D24" s="815"/>
    </row>
    <row r="25" spans="1:4">
      <c r="A25" s="55" t="s">
        <v>270</v>
      </c>
      <c r="B25" s="492" t="s">
        <v>271</v>
      </c>
      <c r="C25" s="195">
        <v>77</v>
      </c>
      <c r="D25" s="816">
        <f>C25/$C$10*100</f>
        <v>0.6110626140782478</v>
      </c>
    </row>
    <row r="26" spans="1:4" ht="27.75" customHeight="1">
      <c r="A26" s="55" t="s">
        <v>272</v>
      </c>
      <c r="B26" s="492" t="s">
        <v>273</v>
      </c>
      <c r="C26" s="195">
        <v>1868</v>
      </c>
      <c r="D26" s="818">
        <f>C26/$C$10*100</f>
        <v>14.824220299976194</v>
      </c>
    </row>
    <row r="27" spans="1:4" ht="27">
      <c r="A27" s="39" t="s">
        <v>277</v>
      </c>
      <c r="B27" s="491" t="s">
        <v>278</v>
      </c>
      <c r="C27" s="194">
        <v>1684</v>
      </c>
      <c r="D27" s="815">
        <f>C27/$C$10*100</f>
        <v>13.364018728672328</v>
      </c>
    </row>
    <row r="28" spans="1:4" ht="26.25">
      <c r="A28" s="42" t="s">
        <v>269</v>
      </c>
      <c r="B28" s="429" t="s">
        <v>1520</v>
      </c>
      <c r="C28" s="266"/>
      <c r="D28" s="815"/>
    </row>
    <row r="29" spans="1:4">
      <c r="A29" s="55" t="s">
        <v>270</v>
      </c>
      <c r="B29" s="492" t="s">
        <v>271</v>
      </c>
      <c r="C29" s="157">
        <v>894</v>
      </c>
      <c r="D29" s="818">
        <f>C29/$C$10*100</f>
        <v>7.094675025791604</v>
      </c>
    </row>
    <row r="30" spans="1:4">
      <c r="A30" s="55" t="s">
        <v>272</v>
      </c>
      <c r="B30" s="492" t="s">
        <v>273</v>
      </c>
      <c r="C30" s="195">
        <v>790</v>
      </c>
      <c r="D30" s="818">
        <f>C30/$C$10*100</f>
        <v>6.2693437028807235</v>
      </c>
    </row>
    <row r="31" spans="1:4" ht="24" customHeight="1">
      <c r="A31" s="39" t="s">
        <v>1004</v>
      </c>
      <c r="B31" s="491" t="s">
        <v>1003</v>
      </c>
      <c r="C31" s="261">
        <v>639</v>
      </c>
      <c r="D31" s="815">
        <f>C31/$C$10*100</f>
        <v>5.0710261090389652</v>
      </c>
    </row>
    <row r="32" spans="1:4" ht="26.25">
      <c r="A32" s="42" t="s">
        <v>269</v>
      </c>
      <c r="B32" s="429" t="s">
        <v>1520</v>
      </c>
      <c r="C32" s="261"/>
      <c r="D32" s="815"/>
    </row>
    <row r="33" spans="1:4">
      <c r="A33" s="55" t="s">
        <v>270</v>
      </c>
      <c r="B33" s="492" t="s">
        <v>271</v>
      </c>
      <c r="C33" s="157">
        <v>636</v>
      </c>
      <c r="D33" s="816">
        <f>C33/$C$10*100</f>
        <v>5.0472184747242288</v>
      </c>
    </row>
    <row r="34" spans="1:4">
      <c r="A34" s="497" t="s">
        <v>272</v>
      </c>
      <c r="B34" s="499" t="s">
        <v>273</v>
      </c>
      <c r="C34" s="498">
        <v>3</v>
      </c>
      <c r="D34" s="819">
        <f>C34/$C$10*100</f>
        <v>2.3807634314736925E-2</v>
      </c>
    </row>
    <row r="35" spans="1:4">
      <c r="A35" s="936" t="s">
        <v>1089</v>
      </c>
      <c r="B35" s="936"/>
      <c r="C35" s="936"/>
      <c r="D35" s="936"/>
    </row>
    <row r="36" spans="1:4" ht="15" hidden="1" customHeight="1">
      <c r="A36" s="940" t="s">
        <v>1090</v>
      </c>
      <c r="B36" s="940"/>
      <c r="C36" s="940"/>
      <c r="D36" s="940"/>
    </row>
    <row r="37" spans="1:4" hidden="1">
      <c r="A37" s="266" t="s">
        <v>280</v>
      </c>
      <c r="B37" s="266"/>
    </row>
    <row r="38" spans="1:4" hidden="1">
      <c r="A38" s="266" t="s">
        <v>281</v>
      </c>
      <c r="B38" s="266"/>
    </row>
    <row r="39" spans="1:4" hidden="1"/>
    <row r="40" spans="1:4">
      <c r="A40" s="936" t="s">
        <v>1697</v>
      </c>
      <c r="B40" s="936"/>
      <c r="C40" s="936"/>
      <c r="D40" s="936"/>
    </row>
  </sheetData>
  <mergeCells count="5">
    <mergeCell ref="D1:E1"/>
    <mergeCell ref="A35:D35"/>
    <mergeCell ref="A7:A9"/>
    <mergeCell ref="A36:D36"/>
    <mergeCell ref="A40:D40"/>
  </mergeCells>
  <hyperlinks>
    <hyperlink ref="A1" location="Содержание!A1" display="Мазмуну" xr:uid="{38FF263B-11F6-44D8-A46E-EABFE0B6E018}"/>
    <hyperlink ref="D1:E1" location="Содержание!A1" display="Содержание" xr:uid="{D2E2C94F-CF1B-4F63-A7B5-389FEDF41F3C}"/>
  </hyperlinks>
  <pageMargins left="0.70866141732283472" right="0.70866141732283472" top="0.74803149606299213" bottom="0.74803149606299213" header="0.31496062992125984" footer="0.51181102362204722"/>
  <pageSetup paperSize="9" firstPageNumber="32" fitToHeight="0" orientation="portrait" useFirstPageNumber="1"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
  <sheetViews>
    <sheetView workbookViewId="0">
      <selection activeCell="F1" sqref="F1:G1"/>
    </sheetView>
  </sheetViews>
  <sheetFormatPr defaultColWidth="9.140625" defaultRowHeight="15"/>
  <cols>
    <col min="1" max="2" width="20.7109375" style="31" customWidth="1"/>
    <col min="3" max="5" width="9.140625" style="31"/>
    <col min="6" max="7" width="8.28515625" style="31" customWidth="1"/>
    <col min="8" max="16384" width="9.140625" style="31"/>
  </cols>
  <sheetData>
    <row r="1" spans="1:10">
      <c r="A1" s="901" t="s">
        <v>1957</v>
      </c>
      <c r="E1" s="907" t="s">
        <v>1958</v>
      </c>
      <c r="F1" s="907"/>
      <c r="G1" s="907"/>
    </row>
    <row r="2" spans="1:10" ht="18" customHeight="1">
      <c r="A2" s="33" t="s">
        <v>282</v>
      </c>
      <c r="B2" s="33"/>
      <c r="C2" s="258"/>
      <c r="D2" s="258"/>
      <c r="E2" s="258"/>
      <c r="F2" s="258"/>
      <c r="G2" s="258"/>
    </row>
    <row r="3" spans="1:10" s="197" customFormat="1" ht="18" customHeight="1">
      <c r="A3" s="259" t="s">
        <v>1005</v>
      </c>
      <c r="B3" s="259"/>
    </row>
    <row r="4" spans="1:10" s="56" customFormat="1" ht="15" customHeight="1">
      <c r="A4" s="56" t="s">
        <v>1092</v>
      </c>
    </row>
    <row r="5" spans="1:10" ht="18" customHeight="1">
      <c r="A5" s="458" t="s">
        <v>1033</v>
      </c>
      <c r="B5" s="458"/>
      <c r="C5" s="459"/>
      <c r="D5" s="459"/>
      <c r="E5" s="459"/>
      <c r="F5" s="459"/>
      <c r="G5" s="459"/>
    </row>
    <row r="6" spans="1:10" s="197" customFormat="1" ht="19.5" customHeight="1">
      <c r="A6" s="490" t="s">
        <v>1091</v>
      </c>
      <c r="B6" s="490"/>
      <c r="C6" s="507"/>
      <c r="D6" s="508"/>
      <c r="E6" s="508"/>
      <c r="F6" s="508"/>
      <c r="G6" s="508"/>
    </row>
    <row r="7" spans="1:10" s="56" customFormat="1" ht="18" customHeight="1">
      <c r="A7" s="78" t="s">
        <v>1093</v>
      </c>
      <c r="B7" s="78"/>
      <c r="G7" s="56" t="s">
        <v>677</v>
      </c>
    </row>
    <row r="8" spans="1:10" ht="18" customHeight="1">
      <c r="A8" s="476"/>
      <c r="B8" s="476"/>
      <c r="C8" s="478">
        <v>2021</v>
      </c>
      <c r="D8" s="478">
        <v>2022</v>
      </c>
      <c r="E8" s="478">
        <v>2023</v>
      </c>
      <c r="F8" s="479">
        <v>2024</v>
      </c>
      <c r="G8" s="479">
        <v>2025</v>
      </c>
    </row>
    <row r="9" spans="1:10" ht="17.45" customHeight="1">
      <c r="A9" s="121" t="s">
        <v>184</v>
      </c>
      <c r="B9" s="486" t="s">
        <v>283</v>
      </c>
      <c r="C9" s="58">
        <v>10731</v>
      </c>
      <c r="D9" s="58">
        <v>15735</v>
      </c>
      <c r="E9" s="58">
        <v>19552</v>
      </c>
      <c r="F9" s="58">
        <v>24926.9</v>
      </c>
      <c r="G9" s="58">
        <v>30634.2</v>
      </c>
      <c r="H9" s="264"/>
      <c r="I9" s="264"/>
      <c r="J9" s="264"/>
    </row>
    <row r="10" spans="1:10">
      <c r="A10" s="123" t="s">
        <v>198</v>
      </c>
      <c r="B10" s="429" t="s">
        <v>187</v>
      </c>
      <c r="C10" s="59">
        <v>15626</v>
      </c>
      <c r="D10" s="59">
        <v>20753</v>
      </c>
      <c r="E10" s="59">
        <v>26431</v>
      </c>
      <c r="F10" s="59">
        <v>37015.699999999997</v>
      </c>
      <c r="G10" s="59">
        <v>39447.4</v>
      </c>
      <c r="J10" s="264"/>
    </row>
    <row r="11" spans="1:10" ht="52.5" customHeight="1">
      <c r="A11" s="399" t="s">
        <v>1475</v>
      </c>
      <c r="B11" s="429" t="s">
        <v>1476</v>
      </c>
      <c r="C11" s="59">
        <v>11523</v>
      </c>
      <c r="D11" s="59">
        <v>13713</v>
      </c>
      <c r="E11" s="59">
        <v>16816</v>
      </c>
      <c r="F11" s="59">
        <v>20631.8</v>
      </c>
      <c r="G11" s="59">
        <v>25709.9</v>
      </c>
    </row>
    <row r="12" spans="1:10" ht="26.25">
      <c r="A12" s="123" t="s">
        <v>1695</v>
      </c>
      <c r="B12" s="611" t="s">
        <v>1717</v>
      </c>
      <c r="C12" s="59">
        <v>7291</v>
      </c>
      <c r="D12" s="59">
        <v>9034</v>
      </c>
      <c r="E12" s="59">
        <v>12500</v>
      </c>
      <c r="F12" s="59">
        <v>18218.099999999999</v>
      </c>
      <c r="G12" s="59">
        <v>25159.599999999999</v>
      </c>
    </row>
    <row r="13" spans="1:10" ht="26.25">
      <c r="A13" s="123" t="s">
        <v>284</v>
      </c>
      <c r="B13" s="429" t="s">
        <v>998</v>
      </c>
      <c r="C13" s="59">
        <v>9833</v>
      </c>
      <c r="D13" s="59">
        <v>15761</v>
      </c>
      <c r="E13" s="59">
        <v>20164</v>
      </c>
      <c r="F13" s="59">
        <v>23377.4</v>
      </c>
      <c r="G13" s="59">
        <v>32440.5</v>
      </c>
    </row>
    <row r="14" spans="1:10" ht="42" customHeight="1">
      <c r="A14" s="399" t="s">
        <v>1094</v>
      </c>
      <c r="B14" s="429" t="s">
        <v>1477</v>
      </c>
      <c r="C14" s="59">
        <v>8749</v>
      </c>
      <c r="D14" s="59">
        <v>14301</v>
      </c>
      <c r="E14" s="59">
        <v>16497</v>
      </c>
      <c r="F14" s="59">
        <v>23277.4</v>
      </c>
      <c r="G14" s="59">
        <v>29630.799999999999</v>
      </c>
    </row>
    <row r="15" spans="1:10" ht="42.75" customHeight="1">
      <c r="A15" s="482" t="s">
        <v>279</v>
      </c>
      <c r="B15" s="487" t="s">
        <v>1032</v>
      </c>
      <c r="C15" s="483">
        <v>11151</v>
      </c>
      <c r="D15" s="483">
        <v>20331</v>
      </c>
      <c r="E15" s="483">
        <v>35360</v>
      </c>
      <c r="F15" s="483">
        <v>35442.9</v>
      </c>
      <c r="G15" s="483">
        <v>39090.6</v>
      </c>
    </row>
    <row r="16" spans="1:10">
      <c r="A16" s="941" t="s">
        <v>285</v>
      </c>
      <c r="B16" s="941"/>
      <c r="C16" s="941"/>
      <c r="D16" s="941"/>
      <c r="E16" s="941"/>
      <c r="F16" s="941"/>
      <c r="G16" s="941"/>
    </row>
    <row r="17" spans="1:7">
      <c r="A17" s="942" t="s">
        <v>1095</v>
      </c>
      <c r="B17" s="942"/>
      <c r="C17" s="942"/>
      <c r="D17" s="942"/>
      <c r="E17" s="942"/>
      <c r="F17" s="942"/>
      <c r="G17" s="942"/>
    </row>
    <row r="18" spans="1:7">
      <c r="A18" s="262"/>
      <c r="B18" s="262"/>
    </row>
    <row r="20" spans="1:7" ht="18" customHeight="1">
      <c r="A20" s="33" t="s">
        <v>286</v>
      </c>
      <c r="B20" s="33"/>
      <c r="C20" s="258"/>
      <c r="D20" s="258"/>
      <c r="E20" s="258"/>
      <c r="F20" s="258"/>
      <c r="G20" s="258"/>
    </row>
    <row r="21" spans="1:7" s="197" customFormat="1" ht="18" customHeight="1">
      <c r="A21" s="259" t="s">
        <v>287</v>
      </c>
      <c r="B21" s="259"/>
      <c r="C21" s="260"/>
      <c r="D21" s="260"/>
      <c r="E21" s="260"/>
      <c r="F21" s="260"/>
      <c r="G21" s="260"/>
    </row>
    <row r="22" spans="1:7" s="56" customFormat="1" ht="18" customHeight="1">
      <c r="A22" s="56" t="s">
        <v>1473</v>
      </c>
    </row>
    <row r="23" spans="1:7" ht="18" customHeight="1">
      <c r="A23" s="458" t="s">
        <v>288</v>
      </c>
      <c r="B23" s="458"/>
      <c r="C23" s="459"/>
      <c r="D23" s="459"/>
      <c r="E23" s="459"/>
      <c r="F23" s="459"/>
      <c r="G23" s="459"/>
    </row>
    <row r="24" spans="1:7" s="197" customFormat="1" ht="18" customHeight="1">
      <c r="A24" s="490" t="s">
        <v>289</v>
      </c>
      <c r="B24" s="490"/>
      <c r="C24" s="507"/>
      <c r="D24" s="507"/>
      <c r="E24" s="507"/>
      <c r="F24" s="507"/>
      <c r="G24" s="507"/>
    </row>
    <row r="25" spans="1:7" s="56" customFormat="1" ht="18" customHeight="1">
      <c r="A25" s="78" t="s">
        <v>1474</v>
      </c>
      <c r="B25" s="78"/>
    </row>
    <row r="26" spans="1:7">
      <c r="A26" s="943" t="s">
        <v>290</v>
      </c>
      <c r="B26" s="836"/>
      <c r="C26" s="500" t="s">
        <v>291</v>
      </c>
      <c r="D26" s="500" t="s">
        <v>292</v>
      </c>
      <c r="E26" s="500" t="s">
        <v>965</v>
      </c>
      <c r="F26" s="501" t="s">
        <v>1007</v>
      </c>
      <c r="G26" s="501" t="s">
        <v>1625</v>
      </c>
    </row>
    <row r="27" spans="1:7">
      <c r="A27" s="944"/>
      <c r="B27" s="837"/>
      <c r="C27" s="502">
        <v>2022</v>
      </c>
      <c r="D27" s="502">
        <v>2023</v>
      </c>
      <c r="E27" s="502">
        <v>2024</v>
      </c>
      <c r="F27" s="503">
        <v>2025</v>
      </c>
      <c r="G27" s="503">
        <v>2026</v>
      </c>
    </row>
    <row r="28" spans="1:7" ht="27.6" customHeight="1">
      <c r="A28" s="52" t="s">
        <v>293</v>
      </c>
      <c r="B28" s="420" t="s">
        <v>294</v>
      </c>
      <c r="C28" s="59">
        <v>431</v>
      </c>
      <c r="D28" s="59">
        <v>470</v>
      </c>
      <c r="E28" s="59">
        <v>642</v>
      </c>
      <c r="F28" s="59">
        <v>597</v>
      </c>
      <c r="G28" s="59">
        <v>867</v>
      </c>
    </row>
    <row r="29" spans="1:7" ht="26.25" customHeight="1">
      <c r="A29" s="52" t="s">
        <v>295</v>
      </c>
      <c r="B29" s="420" t="s">
        <v>296</v>
      </c>
      <c r="C29" s="59">
        <v>2153</v>
      </c>
      <c r="D29" s="59">
        <v>2146</v>
      </c>
      <c r="E29" s="59">
        <v>3552</v>
      </c>
      <c r="F29" s="59">
        <v>2059</v>
      </c>
      <c r="G29" s="59">
        <v>2695</v>
      </c>
    </row>
    <row r="30" spans="1:7" ht="29.25">
      <c r="A30" s="504" t="s">
        <v>1521</v>
      </c>
      <c r="B30" s="505" t="s">
        <v>1522</v>
      </c>
      <c r="C30" s="483">
        <v>341</v>
      </c>
      <c r="D30" s="483">
        <v>359</v>
      </c>
      <c r="E30" s="483">
        <v>599</v>
      </c>
      <c r="F30" s="483">
        <v>334</v>
      </c>
      <c r="G30" s="483">
        <v>351</v>
      </c>
    </row>
    <row r="31" spans="1:7">
      <c r="A31" s="941" t="s">
        <v>1626</v>
      </c>
      <c r="B31" s="941"/>
      <c r="C31" s="941"/>
      <c r="D31" s="941"/>
      <c r="E31" s="941"/>
      <c r="F31" s="941"/>
      <c r="G31" s="941"/>
    </row>
    <row r="32" spans="1:7">
      <c r="A32" s="942" t="s">
        <v>1627</v>
      </c>
      <c r="B32" s="942"/>
      <c r="C32" s="942"/>
      <c r="D32" s="942"/>
      <c r="E32" s="942"/>
      <c r="F32" s="942"/>
      <c r="G32" s="942"/>
    </row>
    <row r="33" spans="1:2">
      <c r="A33" s="97"/>
      <c r="B33" s="97"/>
    </row>
  </sheetData>
  <mergeCells count="6">
    <mergeCell ref="E1:G1"/>
    <mergeCell ref="A16:G16"/>
    <mergeCell ref="A17:G17"/>
    <mergeCell ref="A31:G31"/>
    <mergeCell ref="A32:G32"/>
    <mergeCell ref="A26:A27"/>
  </mergeCells>
  <hyperlinks>
    <hyperlink ref="A1" location="Содержание!A1" display="Мазмуну" xr:uid="{8A9509D8-ED61-4AD6-A878-3C06440C39BC}"/>
    <hyperlink ref="E1:G1" location="Содержание!A1" display="Содержание" xr:uid="{11E02581-6403-49B1-B5D9-A238729D979F}"/>
  </hyperlinks>
  <pageMargins left="0.70866141732283472" right="0.70866141732283472" top="0.78740157480314965" bottom="0.78740157480314965" header="0.31496062992125984" footer="0.51181102362204722"/>
  <pageSetup paperSize="9" firstPageNumber="33" orientation="portrait" useFirstPageNumber="1"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1"/>
  <sheetViews>
    <sheetView workbookViewId="0">
      <selection activeCell="I9" sqref="I9"/>
    </sheetView>
  </sheetViews>
  <sheetFormatPr defaultColWidth="9.140625" defaultRowHeight="15"/>
  <cols>
    <col min="1" max="2" width="22.28515625" style="3" customWidth="1"/>
    <col min="3" max="3" width="13.42578125" style="3" customWidth="1"/>
    <col min="4" max="4" width="13.85546875" style="3" customWidth="1"/>
    <col min="5" max="5" width="14.28515625" style="3" customWidth="1"/>
    <col min="6" max="16384" width="9.140625" style="3"/>
  </cols>
  <sheetData>
    <row r="1" spans="1:5">
      <c r="A1" s="901" t="s">
        <v>1957</v>
      </c>
      <c r="D1" s="907" t="s">
        <v>1958</v>
      </c>
      <c r="E1" s="907"/>
    </row>
    <row r="2" spans="1:5" ht="18" customHeight="1">
      <c r="A2" s="74" t="s">
        <v>1628</v>
      </c>
      <c r="B2" s="74"/>
      <c r="C2" s="69"/>
      <c r="D2" s="69"/>
      <c r="E2" s="69"/>
    </row>
    <row r="3" spans="1:5" s="12" customFormat="1" ht="18" customHeight="1">
      <c r="A3" s="103" t="s">
        <v>297</v>
      </c>
      <c r="B3" s="103"/>
      <c r="C3" s="104"/>
      <c r="D3" s="104"/>
      <c r="E3" s="104"/>
    </row>
    <row r="4" spans="1:5" s="14" customFormat="1" ht="12.75" customHeight="1">
      <c r="A4" s="14" t="s">
        <v>1454</v>
      </c>
    </row>
    <row r="5" spans="1:5" ht="18" customHeight="1">
      <c r="A5" s="427" t="s">
        <v>298</v>
      </c>
      <c r="B5" s="427"/>
      <c r="C5" s="517"/>
      <c r="D5" s="517"/>
      <c r="E5" s="517"/>
    </row>
    <row r="6" spans="1:5" s="12" customFormat="1" ht="18" customHeight="1">
      <c r="A6" s="664" t="s">
        <v>1629</v>
      </c>
      <c r="B6" s="664"/>
      <c r="C6" s="106"/>
      <c r="D6" s="106"/>
      <c r="E6" s="106"/>
    </row>
    <row r="7" spans="1:5" s="12" customFormat="1" ht="18" customHeight="1">
      <c r="A7" s="20" t="s">
        <v>1453</v>
      </c>
      <c r="B7" s="20"/>
    </row>
    <row r="8" spans="1:5" s="91" customFormat="1" ht="45.75" customHeight="1">
      <c r="A8" s="945"/>
      <c r="B8" s="838"/>
      <c r="C8" s="509" t="s">
        <v>299</v>
      </c>
      <c r="D8" s="509" t="s">
        <v>300</v>
      </c>
      <c r="E8" s="509" t="s">
        <v>301</v>
      </c>
    </row>
    <row r="9" spans="1:5" s="91" customFormat="1" ht="45" customHeight="1">
      <c r="A9" s="946"/>
      <c r="B9" s="839"/>
      <c r="C9" s="510" t="s">
        <v>302</v>
      </c>
      <c r="D9" s="510" t="s">
        <v>296</v>
      </c>
      <c r="E9" s="510" t="s">
        <v>303</v>
      </c>
    </row>
    <row r="10" spans="1:5" ht="21.6" customHeight="1">
      <c r="A10" s="87" t="s">
        <v>184</v>
      </c>
      <c r="B10" s="231" t="s">
        <v>283</v>
      </c>
      <c r="C10" s="86">
        <v>25142</v>
      </c>
      <c r="D10" s="86">
        <v>27976</v>
      </c>
      <c r="E10" s="86">
        <v>20092</v>
      </c>
    </row>
    <row r="11" spans="1:5">
      <c r="A11" s="226" t="s">
        <v>304</v>
      </c>
      <c r="B11" s="196" t="s">
        <v>305</v>
      </c>
      <c r="C11" s="314"/>
      <c r="D11" s="314"/>
      <c r="E11" s="314"/>
    </row>
    <row r="12" spans="1:5">
      <c r="A12" s="26" t="s">
        <v>1528</v>
      </c>
      <c r="B12" s="328" t="s">
        <v>1523</v>
      </c>
      <c r="C12" s="11">
        <v>1775</v>
      </c>
      <c r="D12" s="11">
        <v>3741</v>
      </c>
      <c r="E12" s="11">
        <v>2947</v>
      </c>
    </row>
    <row r="13" spans="1:5">
      <c r="A13" s="26" t="s">
        <v>1529</v>
      </c>
      <c r="B13" s="328" t="s">
        <v>1630</v>
      </c>
      <c r="C13" s="158">
        <v>203</v>
      </c>
      <c r="D13" s="158">
        <v>161</v>
      </c>
      <c r="E13" s="158">
        <v>121</v>
      </c>
    </row>
    <row r="14" spans="1:5">
      <c r="A14" s="26" t="s">
        <v>1530</v>
      </c>
      <c r="B14" s="328" t="s">
        <v>1524</v>
      </c>
      <c r="C14" s="158">
        <v>3017</v>
      </c>
      <c r="D14" s="158">
        <v>1018</v>
      </c>
      <c r="E14" s="158">
        <v>318</v>
      </c>
    </row>
    <row r="15" spans="1:5">
      <c r="A15" s="26" t="s">
        <v>1525</v>
      </c>
      <c r="B15" s="328" t="s">
        <v>1525</v>
      </c>
      <c r="C15" s="158">
        <v>50</v>
      </c>
      <c r="D15" s="158">
        <v>308</v>
      </c>
      <c r="E15" s="158">
        <v>393</v>
      </c>
    </row>
    <row r="16" spans="1:5" ht="39">
      <c r="A16" s="60" t="s">
        <v>1531</v>
      </c>
      <c r="B16" s="511" t="s">
        <v>1526</v>
      </c>
      <c r="C16" s="158">
        <v>53</v>
      </c>
      <c r="D16" s="158">
        <v>61</v>
      </c>
      <c r="E16" s="158">
        <v>14</v>
      </c>
    </row>
    <row r="17" spans="1:5" ht="25.5" customHeight="1">
      <c r="A17" s="347" t="s">
        <v>1527</v>
      </c>
      <c r="B17" s="512" t="s">
        <v>1527</v>
      </c>
      <c r="C17" s="348">
        <v>50</v>
      </c>
      <c r="D17" s="348">
        <v>38</v>
      </c>
      <c r="E17" s="348">
        <v>14</v>
      </c>
    </row>
    <row r="18" spans="1:5" ht="15.75" customHeight="1"/>
    <row r="19" spans="1:5" ht="25.9" customHeight="1"/>
    <row r="20" spans="1:5" ht="25.9" customHeight="1"/>
    <row r="21" spans="1:5" ht="25.9" customHeight="1"/>
  </sheetData>
  <mergeCells count="2">
    <mergeCell ref="A8:A9"/>
    <mergeCell ref="D1:E1"/>
  </mergeCells>
  <hyperlinks>
    <hyperlink ref="A1" location="Содержание!A1" display="Мазмуну" xr:uid="{5728371A-315A-428C-81EF-B1098130E0AB}"/>
    <hyperlink ref="D1:E1" location="Содержание!A1" display="Содержание" xr:uid="{DD3EF2E8-8E42-434A-99C6-787A3F44C681}"/>
  </hyperlinks>
  <pageMargins left="0.70866141732283472" right="0.70866141732283472" top="0.74803149606299213" bottom="0.74803149606299213" header="0.31496062992125984" footer="0.51181102362204722"/>
  <pageSetup paperSize="9" firstPageNumber="33" orientation="portrait" useFirstPageNumber="1" r:id="rId1"/>
  <headerFooter>
    <oddFooter>&amp;C34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4"/>
  <sheetViews>
    <sheetView workbookViewId="0">
      <selection activeCell="F1" sqref="F1:G1"/>
    </sheetView>
  </sheetViews>
  <sheetFormatPr defaultColWidth="9.140625" defaultRowHeight="15"/>
  <cols>
    <col min="1" max="2" width="20.7109375" style="31" customWidth="1"/>
    <col min="3" max="16384" width="9.140625" style="31"/>
  </cols>
  <sheetData>
    <row r="1" spans="1:7">
      <c r="A1" s="901" t="s">
        <v>1957</v>
      </c>
      <c r="F1" s="922" t="s">
        <v>1958</v>
      </c>
      <c r="G1" s="922"/>
    </row>
    <row r="2" spans="1:7" ht="18" customHeight="1">
      <c r="A2" s="33" t="s">
        <v>1631</v>
      </c>
      <c r="B2" s="33"/>
      <c r="C2" s="258"/>
      <c r="D2" s="258"/>
      <c r="E2" s="258"/>
      <c r="F2" s="258"/>
      <c r="G2" s="258"/>
    </row>
    <row r="3" spans="1:7" s="197" customFormat="1" ht="19.5" customHeight="1">
      <c r="A3" s="949" t="s">
        <v>1698</v>
      </c>
      <c r="B3" s="949"/>
      <c r="C3" s="949"/>
      <c r="D3" s="949"/>
      <c r="E3" s="949"/>
      <c r="F3" s="949"/>
      <c r="G3" s="949"/>
    </row>
    <row r="4" spans="1:7" s="197" customFormat="1" ht="19.5" customHeight="1">
      <c r="A4" s="259" t="s">
        <v>1699</v>
      </c>
      <c r="B4" s="259"/>
      <c r="C4" s="259"/>
      <c r="D4" s="259"/>
      <c r="E4" s="259"/>
      <c r="F4" s="259"/>
      <c r="G4" s="259"/>
    </row>
    <row r="5" spans="1:7" s="56" customFormat="1" ht="18" customHeight="1">
      <c r="A5" s="950" t="s">
        <v>1632</v>
      </c>
      <c r="B5" s="950"/>
      <c r="C5" s="950"/>
      <c r="D5" s="950"/>
      <c r="E5" s="950"/>
    </row>
    <row r="6" spans="1:7" s="45" customFormat="1" ht="18" customHeight="1">
      <c r="A6" s="458" t="s">
        <v>1633</v>
      </c>
      <c r="B6" s="458"/>
      <c r="C6" s="459"/>
      <c r="D6" s="459"/>
      <c r="E6" s="459"/>
      <c r="F6" s="459"/>
      <c r="G6" s="459"/>
    </row>
    <row r="7" spans="1:7" s="257" customFormat="1" ht="18" customHeight="1">
      <c r="A7" s="490" t="s">
        <v>1634</v>
      </c>
      <c r="B7" s="490"/>
      <c r="C7" s="507"/>
      <c r="D7" s="507"/>
      <c r="E7" s="507"/>
      <c r="F7" s="507"/>
      <c r="G7" s="507"/>
    </row>
    <row r="8" spans="1:7" s="197" customFormat="1" ht="18" customHeight="1">
      <c r="A8" s="78" t="s">
        <v>1478</v>
      </c>
      <c r="B8" s="78"/>
    </row>
    <row r="9" spans="1:7" ht="18" customHeight="1">
      <c r="A9" s="947"/>
      <c r="B9" s="840"/>
      <c r="C9" s="500" t="s">
        <v>291</v>
      </c>
      <c r="D9" s="500" t="s">
        <v>292</v>
      </c>
      <c r="E9" s="500" t="s">
        <v>965</v>
      </c>
      <c r="F9" s="500" t="s">
        <v>1007</v>
      </c>
      <c r="G9" s="501" t="s">
        <v>1625</v>
      </c>
    </row>
    <row r="10" spans="1:7" ht="18" customHeight="1">
      <c r="A10" s="948"/>
      <c r="B10" s="841"/>
      <c r="C10" s="502">
        <v>2022</v>
      </c>
      <c r="D10" s="502">
        <v>2023</v>
      </c>
      <c r="E10" s="502">
        <v>2024</v>
      </c>
      <c r="F10" s="503">
        <v>2025</v>
      </c>
      <c r="G10" s="503">
        <v>2026</v>
      </c>
    </row>
    <row r="11" spans="1:7" ht="21" customHeight="1">
      <c r="A11" s="310" t="s">
        <v>306</v>
      </c>
      <c r="B11" s="514" t="s">
        <v>1532</v>
      </c>
      <c r="C11" s="58">
        <v>57103</v>
      </c>
      <c r="D11" s="58">
        <v>46353</v>
      </c>
      <c r="E11" s="58">
        <v>30053</v>
      </c>
      <c r="F11" s="58">
        <v>25073</v>
      </c>
      <c r="G11" s="58">
        <v>14665</v>
      </c>
    </row>
    <row r="12" spans="1:7">
      <c r="A12" s="311" t="s">
        <v>307</v>
      </c>
      <c r="B12" s="455" t="s">
        <v>308</v>
      </c>
      <c r="C12" s="59"/>
      <c r="D12" s="59"/>
      <c r="E12" s="59"/>
      <c r="F12" s="59"/>
      <c r="G12" s="59"/>
    </row>
    <row r="13" spans="1:7">
      <c r="A13" s="312" t="s">
        <v>309</v>
      </c>
      <c r="B13" s="455" t="s">
        <v>310</v>
      </c>
      <c r="C13" s="59">
        <v>21</v>
      </c>
      <c r="D13" s="59">
        <v>15</v>
      </c>
      <c r="E13" s="59">
        <v>17</v>
      </c>
      <c r="F13" s="59">
        <v>37</v>
      </c>
      <c r="G13" s="59">
        <v>24</v>
      </c>
    </row>
    <row r="14" spans="1:7">
      <c r="A14" s="312" t="s">
        <v>311</v>
      </c>
      <c r="B14" s="455" t="s">
        <v>311</v>
      </c>
      <c r="C14" s="59">
        <v>1</v>
      </c>
      <c r="D14" s="59" t="s">
        <v>249</v>
      </c>
      <c r="E14" s="59" t="s">
        <v>249</v>
      </c>
      <c r="F14" s="59" t="s">
        <v>249</v>
      </c>
      <c r="G14" s="59">
        <v>1</v>
      </c>
    </row>
    <row r="15" spans="1:7">
      <c r="A15" s="312" t="s">
        <v>312</v>
      </c>
      <c r="B15" s="455" t="s">
        <v>312</v>
      </c>
      <c r="C15" s="59">
        <v>1</v>
      </c>
      <c r="D15" s="59">
        <v>4</v>
      </c>
      <c r="E15" s="59">
        <v>4</v>
      </c>
      <c r="F15" s="59">
        <v>5</v>
      </c>
      <c r="G15" s="59">
        <v>6</v>
      </c>
    </row>
    <row r="16" spans="1:7">
      <c r="A16" s="312" t="s">
        <v>313</v>
      </c>
      <c r="B16" s="455" t="s">
        <v>314</v>
      </c>
      <c r="C16" s="59">
        <v>1985</v>
      </c>
      <c r="D16" s="59">
        <v>3179</v>
      </c>
      <c r="E16" s="59">
        <v>2315</v>
      </c>
      <c r="F16" s="59">
        <v>2766</v>
      </c>
      <c r="G16" s="59">
        <v>2691</v>
      </c>
    </row>
    <row r="17" spans="1:7">
      <c r="A17" s="312" t="s">
        <v>315</v>
      </c>
      <c r="B17" s="455" t="s">
        <v>315</v>
      </c>
      <c r="C17" s="59">
        <v>1672</v>
      </c>
      <c r="D17" s="59">
        <v>1916</v>
      </c>
      <c r="E17" s="59">
        <v>2623</v>
      </c>
      <c r="F17" s="59">
        <v>2748</v>
      </c>
      <c r="G17" s="59">
        <v>2754</v>
      </c>
    </row>
    <row r="18" spans="1:7">
      <c r="A18" s="312" t="s">
        <v>358</v>
      </c>
      <c r="B18" s="455" t="s">
        <v>316</v>
      </c>
      <c r="C18" s="59">
        <v>1595</v>
      </c>
      <c r="D18" s="59">
        <v>876</v>
      </c>
      <c r="E18" s="59">
        <v>492</v>
      </c>
      <c r="F18" s="59">
        <v>450</v>
      </c>
      <c r="G18" s="59">
        <v>535</v>
      </c>
    </row>
    <row r="19" spans="1:7">
      <c r="A19" s="312" t="s">
        <v>317</v>
      </c>
      <c r="B19" s="455" t="s">
        <v>318</v>
      </c>
      <c r="C19" s="59">
        <v>219</v>
      </c>
      <c r="D19" s="59">
        <v>64</v>
      </c>
      <c r="E19" s="59">
        <v>63</v>
      </c>
      <c r="F19" s="59">
        <v>123</v>
      </c>
      <c r="G19" s="59">
        <v>49</v>
      </c>
    </row>
    <row r="20" spans="1:7">
      <c r="A20" s="312" t="s">
        <v>319</v>
      </c>
      <c r="B20" s="455" t="s">
        <v>319</v>
      </c>
      <c r="C20" s="59">
        <v>4</v>
      </c>
      <c r="D20" s="59">
        <v>17</v>
      </c>
      <c r="E20" s="59">
        <v>13</v>
      </c>
      <c r="F20" s="59">
        <v>7</v>
      </c>
      <c r="G20" s="59">
        <v>10</v>
      </c>
    </row>
    <row r="21" spans="1:7" ht="19.5" customHeight="1">
      <c r="A21" s="312" t="s">
        <v>320</v>
      </c>
      <c r="B21" s="455" t="s">
        <v>321</v>
      </c>
      <c r="C21" s="59">
        <v>51605</v>
      </c>
      <c r="D21" s="59">
        <v>40282</v>
      </c>
      <c r="E21" s="59">
        <v>24526</v>
      </c>
      <c r="F21" s="59">
        <v>18937</v>
      </c>
      <c r="G21" s="59">
        <v>8595</v>
      </c>
    </row>
    <row r="22" spans="1:7" ht="27">
      <c r="A22" s="313" t="s">
        <v>322</v>
      </c>
      <c r="B22" s="514" t="s">
        <v>1533</v>
      </c>
      <c r="C22" s="58">
        <v>23598</v>
      </c>
      <c r="D22" s="58">
        <v>25321</v>
      </c>
      <c r="E22" s="58">
        <v>25774</v>
      </c>
      <c r="F22" s="58">
        <v>24480</v>
      </c>
      <c r="G22" s="58">
        <v>22933</v>
      </c>
    </row>
    <row r="23" spans="1:7">
      <c r="A23" s="311" t="s">
        <v>307</v>
      </c>
      <c r="B23" s="455" t="s">
        <v>308</v>
      </c>
      <c r="C23" s="59"/>
      <c r="D23" s="59"/>
      <c r="E23" s="59"/>
      <c r="F23" s="59"/>
      <c r="G23" s="59"/>
    </row>
    <row r="24" spans="1:7">
      <c r="A24" s="312" t="s">
        <v>323</v>
      </c>
      <c r="B24" s="455" t="s">
        <v>324</v>
      </c>
      <c r="C24" s="59">
        <v>274</v>
      </c>
      <c r="D24" s="59">
        <v>347</v>
      </c>
      <c r="E24" s="59">
        <v>358</v>
      </c>
      <c r="F24" s="59">
        <v>229</v>
      </c>
      <c r="G24" s="59">
        <v>174</v>
      </c>
    </row>
    <row r="25" spans="1:7">
      <c r="A25" s="312" t="s">
        <v>325</v>
      </c>
      <c r="B25" s="455" t="s">
        <v>326</v>
      </c>
      <c r="C25" s="59">
        <v>216</v>
      </c>
      <c r="D25" s="59">
        <v>399</v>
      </c>
      <c r="E25" s="59">
        <v>494</v>
      </c>
      <c r="F25" s="59">
        <v>910</v>
      </c>
      <c r="G25" s="59">
        <v>3402</v>
      </c>
    </row>
    <row r="26" spans="1:7">
      <c r="A26" s="312" t="s">
        <v>327</v>
      </c>
      <c r="B26" s="455" t="s">
        <v>327</v>
      </c>
      <c r="C26" s="59">
        <v>14377</v>
      </c>
      <c r="D26" s="59">
        <v>15306</v>
      </c>
      <c r="E26" s="59">
        <v>14424</v>
      </c>
      <c r="F26" s="59">
        <v>12610</v>
      </c>
      <c r="G26" s="59">
        <v>11376</v>
      </c>
    </row>
    <row r="27" spans="1:7">
      <c r="A27" s="312" t="s">
        <v>328</v>
      </c>
      <c r="B27" s="455" t="s">
        <v>328</v>
      </c>
      <c r="C27" s="59">
        <v>3</v>
      </c>
      <c r="D27" s="59">
        <v>10</v>
      </c>
      <c r="E27" s="59">
        <v>2</v>
      </c>
      <c r="F27" s="59">
        <v>1</v>
      </c>
      <c r="G27" s="59">
        <v>6</v>
      </c>
    </row>
    <row r="28" spans="1:7">
      <c r="A28" s="312" t="s">
        <v>329</v>
      </c>
      <c r="B28" s="455" t="s">
        <v>329</v>
      </c>
      <c r="C28" s="59">
        <v>26</v>
      </c>
      <c r="D28" s="59">
        <v>20</v>
      </c>
      <c r="E28" s="59">
        <v>14</v>
      </c>
      <c r="F28" s="59">
        <v>22</v>
      </c>
      <c r="G28" s="59">
        <v>31</v>
      </c>
    </row>
    <row r="29" spans="1:7">
      <c r="A29" s="312" t="s">
        <v>330</v>
      </c>
      <c r="B29" s="455" t="s">
        <v>330</v>
      </c>
      <c r="C29" s="59">
        <v>1</v>
      </c>
      <c r="D29" s="59">
        <v>4</v>
      </c>
      <c r="E29" s="59">
        <v>9</v>
      </c>
      <c r="F29" s="59">
        <v>2</v>
      </c>
      <c r="G29" s="59">
        <v>18</v>
      </c>
    </row>
    <row r="30" spans="1:7">
      <c r="A30" s="312" t="s">
        <v>331</v>
      </c>
      <c r="B30" s="455" t="s">
        <v>331</v>
      </c>
      <c r="C30" s="59">
        <v>10</v>
      </c>
      <c r="D30" s="59">
        <v>23</v>
      </c>
      <c r="E30" s="59">
        <v>16</v>
      </c>
      <c r="F30" s="59">
        <v>22</v>
      </c>
      <c r="G30" s="59">
        <v>10</v>
      </c>
    </row>
    <row r="31" spans="1:7">
      <c r="A31" s="312" t="s">
        <v>332</v>
      </c>
      <c r="B31" s="455" t="s">
        <v>332</v>
      </c>
      <c r="C31" s="59">
        <v>7498</v>
      </c>
      <c r="D31" s="59">
        <v>8407</v>
      </c>
      <c r="E31" s="59">
        <v>9589</v>
      </c>
      <c r="F31" s="59">
        <v>9110</v>
      </c>
      <c r="G31" s="59">
        <v>6209</v>
      </c>
    </row>
    <row r="32" spans="1:7">
      <c r="A32" s="312" t="s">
        <v>333</v>
      </c>
      <c r="B32" s="455" t="s">
        <v>334</v>
      </c>
      <c r="C32" s="59">
        <v>499</v>
      </c>
      <c r="D32" s="59">
        <v>467</v>
      </c>
      <c r="E32" s="59">
        <v>425</v>
      </c>
      <c r="F32" s="59">
        <v>444</v>
      </c>
      <c r="G32" s="59">
        <v>457</v>
      </c>
    </row>
    <row r="33" spans="1:7">
      <c r="A33" s="312" t="s">
        <v>335</v>
      </c>
      <c r="B33" s="455" t="s">
        <v>335</v>
      </c>
      <c r="C33" s="59">
        <v>1</v>
      </c>
      <c r="D33" s="58" t="s">
        <v>249</v>
      </c>
      <c r="E33" s="58" t="s">
        <v>249</v>
      </c>
      <c r="F33" s="58" t="s">
        <v>249</v>
      </c>
      <c r="G33" s="58" t="s">
        <v>249</v>
      </c>
    </row>
    <row r="34" spans="1:7">
      <c r="A34" s="513" t="s">
        <v>336</v>
      </c>
      <c r="B34" s="515" t="s">
        <v>337</v>
      </c>
      <c r="C34" s="483">
        <v>693</v>
      </c>
      <c r="D34" s="483">
        <v>338</v>
      </c>
      <c r="E34" s="483">
        <v>443</v>
      </c>
      <c r="F34" s="483">
        <v>1130</v>
      </c>
      <c r="G34" s="483">
        <v>1250</v>
      </c>
    </row>
  </sheetData>
  <mergeCells count="4">
    <mergeCell ref="A9:A10"/>
    <mergeCell ref="A3:G3"/>
    <mergeCell ref="A5:E5"/>
    <mergeCell ref="F1:G1"/>
  </mergeCells>
  <hyperlinks>
    <hyperlink ref="A1" location="Содержание!A1" display="Мазмуну" xr:uid="{D6DB2102-21B0-4929-8797-BB96720B0136}"/>
    <hyperlink ref="F1:G1" location="Содержание!A1" display="Содержание" xr:uid="{52C3C9B8-A7AF-4746-8C91-4B8B89FB5F19}"/>
  </hyperlinks>
  <pageMargins left="0.70866141732283472" right="0.70866141732283472" top="0.74803149606299213" bottom="0.74803149606299213" header="0.31496062992125984" footer="0.51181102362204722"/>
  <pageSetup paperSize="9" firstPageNumber="34" orientation="portrait" useFirstPageNumber="1" r:id="rId1"/>
  <headerFooter>
    <oddFooter>&amp;C35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9"/>
  <sheetViews>
    <sheetView workbookViewId="0">
      <selection activeCell="J23" sqref="J23"/>
    </sheetView>
  </sheetViews>
  <sheetFormatPr defaultColWidth="9.140625" defaultRowHeight="15"/>
  <cols>
    <col min="1" max="2" width="20.7109375" style="3" customWidth="1"/>
    <col min="3" max="16384" width="9.140625" style="3"/>
  </cols>
  <sheetData>
    <row r="1" spans="1:7">
      <c r="A1" s="901" t="s">
        <v>1957</v>
      </c>
      <c r="F1" s="907" t="s">
        <v>1958</v>
      </c>
      <c r="G1" s="907"/>
    </row>
    <row r="2" spans="1:7" ht="18" customHeight="1">
      <c r="A2" s="4" t="s">
        <v>1635</v>
      </c>
      <c r="B2" s="4"/>
      <c r="C2" s="69"/>
      <c r="D2" s="69"/>
      <c r="E2" s="69"/>
      <c r="F2" s="69"/>
      <c r="G2" s="69"/>
    </row>
    <row r="3" spans="1:7" s="12" customFormat="1" ht="18" customHeight="1">
      <c r="A3" s="6" t="s">
        <v>1097</v>
      </c>
      <c r="B3" s="6"/>
      <c r="C3" s="104"/>
      <c r="D3" s="104"/>
      <c r="E3" s="104"/>
      <c r="F3" s="104"/>
      <c r="G3" s="104"/>
    </row>
    <row r="4" spans="1:7" s="12" customFormat="1" ht="18" customHeight="1">
      <c r="A4" s="6" t="s">
        <v>1096</v>
      </c>
      <c r="B4" s="6"/>
      <c r="C4" s="104"/>
      <c r="D4" s="104"/>
      <c r="E4" s="104"/>
      <c r="F4" s="104"/>
      <c r="G4" s="104"/>
    </row>
    <row r="5" spans="1:7" s="14" customFormat="1" ht="18" customHeight="1">
      <c r="A5" s="110" t="s">
        <v>1034</v>
      </c>
      <c r="B5" s="110"/>
    </row>
    <row r="6" spans="1:7" ht="18" customHeight="1">
      <c r="A6" s="516" t="s">
        <v>1098</v>
      </c>
      <c r="B6" s="516"/>
      <c r="C6" s="517"/>
      <c r="D6" s="517"/>
      <c r="E6" s="517"/>
      <c r="F6" s="517"/>
      <c r="G6" s="517"/>
    </row>
    <row r="7" spans="1:7" s="12" customFormat="1" ht="18" customHeight="1">
      <c r="A7" s="519" t="s">
        <v>2032</v>
      </c>
      <c r="B7" s="519"/>
      <c r="C7" s="106"/>
      <c r="D7" s="106"/>
      <c r="E7" s="106"/>
      <c r="F7" s="106"/>
      <c r="G7" s="106"/>
    </row>
    <row r="8" spans="1:7" s="12" customFormat="1" ht="18" customHeight="1">
      <c r="A8" s="519" t="s">
        <v>2031</v>
      </c>
      <c r="B8" s="519"/>
      <c r="C8" s="106"/>
      <c r="D8" s="106"/>
      <c r="E8" s="106"/>
      <c r="F8" s="106"/>
      <c r="G8" s="106"/>
    </row>
    <row r="9" spans="1:7" s="12" customFormat="1" ht="18" customHeight="1">
      <c r="A9" s="8" t="s">
        <v>1035</v>
      </c>
      <c r="B9" s="8"/>
    </row>
    <row r="10" spans="1:7" ht="18" customHeight="1">
      <c r="A10" s="905"/>
      <c r="B10" s="842"/>
      <c r="C10" s="500" t="s">
        <v>291</v>
      </c>
      <c r="D10" s="500" t="s">
        <v>292</v>
      </c>
      <c r="E10" s="500" t="s">
        <v>965</v>
      </c>
      <c r="F10" s="500" t="s">
        <v>1007</v>
      </c>
      <c r="G10" s="501" t="s">
        <v>1625</v>
      </c>
    </row>
    <row r="11" spans="1:7" ht="18" customHeight="1">
      <c r="A11" s="906"/>
      <c r="B11" s="843"/>
      <c r="C11" s="502">
        <v>2022</v>
      </c>
      <c r="D11" s="502">
        <v>2023</v>
      </c>
      <c r="E11" s="502">
        <v>2024</v>
      </c>
      <c r="F11" s="503">
        <v>2025</v>
      </c>
      <c r="G11" s="503">
        <v>2026</v>
      </c>
    </row>
    <row r="12" spans="1:7" ht="14.25" customHeight="1">
      <c r="A12" s="68"/>
      <c r="B12" s="68"/>
      <c r="C12" s="307"/>
      <c r="D12" s="307"/>
      <c r="E12" s="308"/>
      <c r="F12" s="308"/>
      <c r="G12" s="308"/>
    </row>
    <row r="13" spans="1:7">
      <c r="A13" s="309" t="s">
        <v>306</v>
      </c>
      <c r="B13" s="521" t="s">
        <v>1535</v>
      </c>
      <c r="C13" s="86">
        <v>837</v>
      </c>
      <c r="D13" s="86">
        <v>1147</v>
      </c>
      <c r="E13" s="86">
        <v>1450</v>
      </c>
      <c r="F13" s="86">
        <v>1505</v>
      </c>
      <c r="G13" s="86">
        <v>1574</v>
      </c>
    </row>
    <row r="14" spans="1:7">
      <c r="A14" s="226" t="s">
        <v>304</v>
      </c>
      <c r="B14" s="328" t="s">
        <v>305</v>
      </c>
      <c r="C14" s="61"/>
      <c r="D14" s="61"/>
      <c r="E14" s="61"/>
      <c r="F14" s="61"/>
      <c r="G14" s="61"/>
    </row>
    <row r="15" spans="1:7">
      <c r="A15" s="226" t="s">
        <v>313</v>
      </c>
      <c r="B15" s="328" t="s">
        <v>314</v>
      </c>
      <c r="C15" s="61">
        <v>232</v>
      </c>
      <c r="D15" s="61">
        <v>386</v>
      </c>
      <c r="E15" s="61">
        <v>529</v>
      </c>
      <c r="F15" s="61">
        <v>357</v>
      </c>
      <c r="G15" s="61">
        <v>383</v>
      </c>
    </row>
    <row r="16" spans="1:7">
      <c r="A16" s="226" t="s">
        <v>315</v>
      </c>
      <c r="B16" s="328" t="s">
        <v>315</v>
      </c>
      <c r="C16" s="61">
        <v>430</v>
      </c>
      <c r="D16" s="61">
        <v>558</v>
      </c>
      <c r="E16" s="61">
        <v>741</v>
      </c>
      <c r="F16" s="61">
        <v>929</v>
      </c>
      <c r="G16" s="61">
        <v>868</v>
      </c>
    </row>
    <row r="17" spans="1:7">
      <c r="A17" s="226" t="s">
        <v>358</v>
      </c>
      <c r="B17" s="328" t="s">
        <v>316</v>
      </c>
      <c r="C17" s="61">
        <v>101</v>
      </c>
      <c r="D17" s="61">
        <v>83</v>
      </c>
      <c r="E17" s="61">
        <v>72</v>
      </c>
      <c r="F17" s="61">
        <v>78</v>
      </c>
      <c r="G17" s="61">
        <v>73</v>
      </c>
    </row>
    <row r="18" spans="1:7">
      <c r="A18" s="226" t="s">
        <v>312</v>
      </c>
      <c r="B18" s="328" t="s">
        <v>312</v>
      </c>
      <c r="C18" s="61">
        <v>1</v>
      </c>
      <c r="D18" s="61">
        <v>2</v>
      </c>
      <c r="E18" s="61">
        <v>1</v>
      </c>
      <c r="F18" s="61">
        <v>1</v>
      </c>
      <c r="G18" s="61">
        <v>3</v>
      </c>
    </row>
    <row r="19" spans="1:7">
      <c r="A19" s="226" t="s">
        <v>320</v>
      </c>
      <c r="B19" s="328" t="s">
        <v>321</v>
      </c>
      <c r="C19" s="61">
        <v>55</v>
      </c>
      <c r="D19" s="61">
        <v>113</v>
      </c>
      <c r="E19" s="61">
        <v>102</v>
      </c>
      <c r="F19" s="61">
        <v>138</v>
      </c>
      <c r="G19" s="61">
        <v>239</v>
      </c>
    </row>
    <row r="20" spans="1:7">
      <c r="A20" s="226" t="s">
        <v>309</v>
      </c>
      <c r="B20" s="328" t="s">
        <v>310</v>
      </c>
      <c r="C20" s="61">
        <v>1</v>
      </c>
      <c r="D20" s="61">
        <v>4</v>
      </c>
      <c r="E20" s="61">
        <v>4</v>
      </c>
      <c r="F20" s="61">
        <v>2</v>
      </c>
      <c r="G20" s="61">
        <v>2</v>
      </c>
    </row>
    <row r="21" spans="1:7">
      <c r="A21" s="226" t="s">
        <v>319</v>
      </c>
      <c r="B21" s="522" t="s">
        <v>319</v>
      </c>
      <c r="C21" s="61">
        <v>2</v>
      </c>
      <c r="D21" s="61">
        <v>1</v>
      </c>
      <c r="E21" s="61" t="s">
        <v>249</v>
      </c>
      <c r="F21" s="61" t="s">
        <v>249</v>
      </c>
      <c r="G21" s="61">
        <v>1</v>
      </c>
    </row>
    <row r="22" spans="1:7">
      <c r="A22" s="226" t="s">
        <v>336</v>
      </c>
      <c r="B22" s="328" t="s">
        <v>337</v>
      </c>
      <c r="C22" s="61">
        <v>15</v>
      </c>
      <c r="D22" s="61" t="s">
        <v>249</v>
      </c>
      <c r="E22" s="61">
        <v>1</v>
      </c>
      <c r="F22" s="61" t="s">
        <v>249</v>
      </c>
      <c r="G22" s="61">
        <v>5</v>
      </c>
    </row>
    <row r="23" spans="1:7" ht="27">
      <c r="A23" s="76" t="s">
        <v>338</v>
      </c>
      <c r="B23" s="521" t="s">
        <v>1534</v>
      </c>
      <c r="C23" s="86">
        <v>15</v>
      </c>
      <c r="D23" s="86">
        <v>32</v>
      </c>
      <c r="E23" s="86">
        <v>13</v>
      </c>
      <c r="F23" s="86">
        <v>16</v>
      </c>
      <c r="G23" s="86">
        <v>9</v>
      </c>
    </row>
    <row r="24" spans="1:7">
      <c r="A24" s="226" t="s">
        <v>304</v>
      </c>
      <c r="B24" s="328" t="s">
        <v>305</v>
      </c>
      <c r="C24" s="61"/>
      <c r="D24" s="61"/>
      <c r="E24" s="61"/>
      <c r="F24" s="61"/>
      <c r="G24" s="61"/>
    </row>
    <row r="25" spans="1:7">
      <c r="A25" s="226" t="s">
        <v>324</v>
      </c>
      <c r="B25" s="522" t="s">
        <v>324</v>
      </c>
      <c r="C25" s="61" t="s">
        <v>249</v>
      </c>
      <c r="D25" s="61">
        <v>2</v>
      </c>
      <c r="E25" s="61">
        <v>1</v>
      </c>
      <c r="F25" s="61">
        <v>1</v>
      </c>
      <c r="G25" s="61">
        <v>1</v>
      </c>
    </row>
    <row r="26" spans="1:7">
      <c r="A26" s="226" t="s">
        <v>339</v>
      </c>
      <c r="B26" s="328" t="s">
        <v>334</v>
      </c>
      <c r="C26" s="61">
        <v>4</v>
      </c>
      <c r="D26" s="61">
        <v>14</v>
      </c>
      <c r="E26" s="61">
        <v>3</v>
      </c>
      <c r="F26" s="61">
        <v>2</v>
      </c>
      <c r="G26" s="61">
        <v>3</v>
      </c>
    </row>
    <row r="27" spans="1:7">
      <c r="A27" s="226" t="s">
        <v>325</v>
      </c>
      <c r="B27" s="328" t="s">
        <v>326</v>
      </c>
      <c r="C27" s="61">
        <v>1</v>
      </c>
      <c r="D27" s="61">
        <v>1</v>
      </c>
      <c r="E27" s="61" t="s">
        <v>249</v>
      </c>
      <c r="F27" s="61">
        <v>3</v>
      </c>
      <c r="G27" s="61">
        <v>5</v>
      </c>
    </row>
    <row r="28" spans="1:7">
      <c r="A28" s="226" t="s">
        <v>332</v>
      </c>
      <c r="B28" s="522" t="s">
        <v>332</v>
      </c>
      <c r="C28" s="61" t="s">
        <v>249</v>
      </c>
      <c r="D28" s="61">
        <v>1</v>
      </c>
      <c r="E28" s="61">
        <v>1</v>
      </c>
      <c r="F28" s="61">
        <v>3</v>
      </c>
      <c r="G28" s="61" t="s">
        <v>249</v>
      </c>
    </row>
    <row r="29" spans="1:7">
      <c r="A29" s="523" t="s">
        <v>336</v>
      </c>
      <c r="B29" s="525" t="s">
        <v>337</v>
      </c>
      <c r="C29" s="524">
        <v>10</v>
      </c>
      <c r="D29" s="524">
        <v>14</v>
      </c>
      <c r="E29" s="524">
        <v>8</v>
      </c>
      <c r="F29" s="524">
        <v>7</v>
      </c>
      <c r="G29" s="524" t="s">
        <v>249</v>
      </c>
    </row>
  </sheetData>
  <mergeCells count="2">
    <mergeCell ref="A10:A11"/>
    <mergeCell ref="F1:G1"/>
  </mergeCells>
  <hyperlinks>
    <hyperlink ref="A1" location="Содержание!A1" display="Мазмуну" xr:uid="{2B02948F-99E5-429E-A722-1F219CC5C0F3}"/>
    <hyperlink ref="F1:G1" location="Содержание!A1" display="Содержание" xr:uid="{0AC732CD-6301-40CC-92FB-3E3F38BCE9CD}"/>
  </hyperlinks>
  <pageMargins left="0.70866141732283472" right="0.70866141732283472" top="0.74803149606299213" bottom="0.74803149606299213" header="0.31496062992125984" footer="0.51181102362204722"/>
  <pageSetup paperSize="9" firstPageNumber="35" orientation="portrait" useFirstPageNumber="1" r:id="rId1"/>
  <headerFooter>
    <oddFooter>&amp;C36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7"/>
  <sheetViews>
    <sheetView workbookViewId="0">
      <selection activeCell="F1" sqref="F1:G1"/>
    </sheetView>
  </sheetViews>
  <sheetFormatPr defaultColWidth="9.140625" defaultRowHeight="15"/>
  <cols>
    <col min="1" max="2" width="18" style="3" customWidth="1"/>
    <col min="3" max="3" width="9.28515625" style="3" customWidth="1"/>
    <col min="4" max="5" width="9.140625" style="3"/>
    <col min="6" max="7" width="9" style="3" customWidth="1"/>
    <col min="8" max="16384" width="9.140625" style="3"/>
  </cols>
  <sheetData>
    <row r="1" spans="1:12">
      <c r="A1" s="901" t="s">
        <v>1957</v>
      </c>
      <c r="G1" s="907" t="s">
        <v>1958</v>
      </c>
      <c r="H1" s="907"/>
    </row>
    <row r="2" spans="1:12" s="1" customFormat="1" ht="18" customHeight="1">
      <c r="A2" s="73" t="s">
        <v>340</v>
      </c>
      <c r="B2" s="73"/>
      <c r="C2" s="73"/>
      <c r="D2" s="73"/>
      <c r="E2" s="73"/>
      <c r="F2" s="73"/>
      <c r="G2" s="73"/>
    </row>
    <row r="3" spans="1:12" ht="18" customHeight="1">
      <c r="A3" s="526" t="s">
        <v>341</v>
      </c>
      <c r="B3" s="526"/>
      <c r="C3" s="527"/>
      <c r="D3" s="527"/>
      <c r="E3" s="527"/>
      <c r="F3" s="253"/>
      <c r="G3" s="253"/>
    </row>
    <row r="4" spans="1:12" ht="18" customHeight="1">
      <c r="A4" s="4" t="s">
        <v>342</v>
      </c>
      <c r="B4" s="4"/>
      <c r="C4" s="4"/>
      <c r="D4" s="4"/>
      <c r="E4" s="4"/>
      <c r="F4" s="4"/>
      <c r="G4" s="4"/>
    </row>
    <row r="5" spans="1:12" ht="18" customHeight="1">
      <c r="A5" s="953" t="s">
        <v>1099</v>
      </c>
      <c r="B5" s="953"/>
      <c r="C5" s="953"/>
      <c r="D5" s="953"/>
      <c r="E5" s="953"/>
      <c r="F5" s="953"/>
      <c r="G5" s="953"/>
    </row>
    <row r="6" spans="1:12" ht="18" customHeight="1">
      <c r="A6" s="530" t="s">
        <v>343</v>
      </c>
      <c r="B6" s="530"/>
      <c r="C6" s="477">
        <v>2021</v>
      </c>
      <c r="D6" s="477">
        <v>2022</v>
      </c>
      <c r="E6" s="477">
        <v>2023</v>
      </c>
      <c r="F6" s="531">
        <v>2024</v>
      </c>
      <c r="G6" s="531">
        <v>2025</v>
      </c>
    </row>
    <row r="7" spans="1:12" ht="27" customHeight="1">
      <c r="A7" s="84"/>
      <c r="B7" s="84"/>
      <c r="C7" s="177" t="s">
        <v>1036</v>
      </c>
      <c r="D7" s="177"/>
      <c r="E7" s="177"/>
      <c r="F7" s="177"/>
      <c r="G7" s="331"/>
    </row>
    <row r="8" spans="1:12">
      <c r="A8" s="87" t="s">
        <v>344</v>
      </c>
      <c r="B8" s="417" t="s">
        <v>344</v>
      </c>
      <c r="C8" s="40">
        <f>C10+C11</f>
        <v>142.4</v>
      </c>
      <c r="D8" s="40">
        <f t="shared" ref="D8:G8" si="0">D10+D11</f>
        <v>696.4</v>
      </c>
      <c r="E8" s="40">
        <f t="shared" si="0"/>
        <v>994.4</v>
      </c>
      <c r="F8" s="40">
        <f t="shared" si="0"/>
        <v>1016.5</v>
      </c>
      <c r="G8" s="40">
        <f t="shared" si="0"/>
        <v>1098.5</v>
      </c>
      <c r="I8" s="124"/>
      <c r="J8" s="124"/>
      <c r="K8" s="124"/>
      <c r="L8" s="124"/>
    </row>
    <row r="9" spans="1:12">
      <c r="A9" s="251" t="s">
        <v>345</v>
      </c>
      <c r="B9" s="528" t="s">
        <v>346</v>
      </c>
      <c r="C9" s="40"/>
      <c r="D9" s="40"/>
      <c r="E9" s="43"/>
      <c r="F9" s="43"/>
      <c r="G9" s="43"/>
      <c r="I9" s="124"/>
      <c r="J9" s="124"/>
      <c r="K9" s="124"/>
      <c r="L9" s="124"/>
    </row>
    <row r="10" spans="1:12">
      <c r="A10" s="72" t="s">
        <v>306</v>
      </c>
      <c r="B10" s="423" t="s">
        <v>347</v>
      </c>
      <c r="C10" s="43">
        <v>120.4</v>
      </c>
      <c r="D10" s="43">
        <v>653.4</v>
      </c>
      <c r="E10" s="43">
        <v>849.4</v>
      </c>
      <c r="F10" s="43">
        <v>854.7</v>
      </c>
      <c r="G10" s="43">
        <v>941.7</v>
      </c>
      <c r="I10" s="124"/>
      <c r="J10" s="124"/>
      <c r="K10" s="124"/>
      <c r="L10" s="124"/>
    </row>
    <row r="11" spans="1:12" ht="26.25">
      <c r="A11" s="72" t="s">
        <v>348</v>
      </c>
      <c r="B11" s="423" t="s">
        <v>349</v>
      </c>
      <c r="C11" s="43">
        <v>22</v>
      </c>
      <c r="D11" s="43">
        <v>43</v>
      </c>
      <c r="E11" s="43">
        <v>145</v>
      </c>
      <c r="F11" s="43">
        <v>161.80000000000001</v>
      </c>
      <c r="G11" s="43">
        <v>156.80000000000001</v>
      </c>
      <c r="I11" s="124"/>
      <c r="J11" s="124"/>
      <c r="K11" s="124"/>
      <c r="L11" s="124"/>
    </row>
    <row r="12" spans="1:12">
      <c r="A12" s="254" t="s">
        <v>350</v>
      </c>
      <c r="B12" s="417" t="s">
        <v>350</v>
      </c>
      <c r="C12" s="40">
        <f>C14+C15</f>
        <v>60.699999999999996</v>
      </c>
      <c r="D12" s="40">
        <f t="shared" ref="D12:G12" si="1">D14+D15</f>
        <v>195.3</v>
      </c>
      <c r="E12" s="40">
        <f t="shared" si="1"/>
        <v>369.1</v>
      </c>
      <c r="F12" s="40">
        <f t="shared" si="1"/>
        <v>546</v>
      </c>
      <c r="G12" s="40">
        <f t="shared" si="1"/>
        <v>564</v>
      </c>
      <c r="I12" s="124"/>
      <c r="J12" s="124"/>
      <c r="K12" s="124"/>
      <c r="L12" s="124"/>
    </row>
    <row r="13" spans="1:12">
      <c r="A13" s="251" t="s">
        <v>345</v>
      </c>
      <c r="B13" s="528" t="s">
        <v>346</v>
      </c>
      <c r="C13" s="40"/>
      <c r="D13" s="40"/>
      <c r="E13" s="43"/>
      <c r="F13" s="43"/>
      <c r="G13" s="43"/>
      <c r="I13" s="124"/>
      <c r="J13" s="124"/>
      <c r="K13" s="124"/>
      <c r="L13" s="124"/>
    </row>
    <row r="14" spans="1:12">
      <c r="A14" s="72" t="s">
        <v>306</v>
      </c>
      <c r="B14" s="423" t="s">
        <v>347</v>
      </c>
      <c r="C14" s="43">
        <v>56.3</v>
      </c>
      <c r="D14" s="43">
        <v>185.3</v>
      </c>
      <c r="E14" s="43">
        <v>296.3</v>
      </c>
      <c r="F14" s="43">
        <v>398.9</v>
      </c>
      <c r="G14" s="43">
        <v>480.6</v>
      </c>
      <c r="I14" s="124"/>
      <c r="J14" s="124"/>
      <c r="K14" s="124"/>
      <c r="L14" s="124"/>
    </row>
    <row r="15" spans="1:12" ht="26.25">
      <c r="A15" s="72" t="s">
        <v>348</v>
      </c>
      <c r="B15" s="423" t="s">
        <v>349</v>
      </c>
      <c r="C15" s="43">
        <v>4.4000000000000004</v>
      </c>
      <c r="D15" s="43">
        <v>10</v>
      </c>
      <c r="E15" s="43">
        <v>72.8</v>
      </c>
      <c r="F15" s="43">
        <v>147.1</v>
      </c>
      <c r="G15" s="43">
        <v>83.4</v>
      </c>
      <c r="I15" s="124"/>
      <c r="J15" s="124"/>
      <c r="K15" s="124"/>
      <c r="L15" s="124"/>
    </row>
    <row r="16" spans="1:12" ht="15" customHeight="1">
      <c r="A16" s="87"/>
      <c r="B16" s="417"/>
      <c r="C16" s="951" t="s">
        <v>1027</v>
      </c>
      <c r="D16" s="951"/>
      <c r="E16" s="951"/>
      <c r="F16" s="951"/>
      <c r="G16" s="344"/>
    </row>
    <row r="17" spans="1:11" ht="15" customHeight="1">
      <c r="A17" s="87"/>
      <c r="B17" s="417"/>
      <c r="C17" s="952" t="s">
        <v>351</v>
      </c>
      <c r="D17" s="952"/>
      <c r="E17" s="952"/>
      <c r="F17" s="952"/>
      <c r="G17" s="345"/>
    </row>
    <row r="18" spans="1:11">
      <c r="A18" s="254" t="s">
        <v>344</v>
      </c>
      <c r="B18" s="529" t="s">
        <v>344</v>
      </c>
      <c r="C18" s="40">
        <v>118.3</v>
      </c>
      <c r="D18" s="40">
        <f t="shared" ref="D18:E18" si="2">D8/C8*100</f>
        <v>489.04494382022472</v>
      </c>
      <c r="E18" s="40">
        <f t="shared" si="2"/>
        <v>142.79149913842619</v>
      </c>
      <c r="F18" s="40">
        <f>F8/E8*100</f>
        <v>102.22244569589702</v>
      </c>
      <c r="G18" s="40">
        <f>G8/F8*100</f>
        <v>108.06689621249386</v>
      </c>
      <c r="H18" s="124"/>
      <c r="I18" s="124"/>
      <c r="J18" s="124"/>
      <c r="K18" s="124"/>
    </row>
    <row r="19" spans="1:11">
      <c r="A19" s="251" t="s">
        <v>345</v>
      </c>
      <c r="B19" s="528" t="s">
        <v>346</v>
      </c>
      <c r="C19" s="80"/>
      <c r="D19" s="80"/>
      <c r="E19" s="43"/>
      <c r="F19" s="43"/>
      <c r="G19" s="43"/>
      <c r="H19" s="124"/>
      <c r="I19" s="124"/>
      <c r="J19" s="124"/>
      <c r="K19" s="124"/>
    </row>
    <row r="20" spans="1:11">
      <c r="A20" s="72" t="s">
        <v>306</v>
      </c>
      <c r="B20" s="423" t="s">
        <v>347</v>
      </c>
      <c r="C20" s="43">
        <v>109.7</v>
      </c>
      <c r="D20" s="43">
        <f t="shared" ref="D20:G22" si="3">D10/C10*100</f>
        <v>542.69102990033218</v>
      </c>
      <c r="E20" s="43">
        <f t="shared" si="3"/>
        <v>129.99693908784818</v>
      </c>
      <c r="F20" s="43">
        <f t="shared" si="3"/>
        <v>100.62396986107842</v>
      </c>
      <c r="G20" s="43">
        <f t="shared" si="3"/>
        <v>110.17901017901018</v>
      </c>
      <c r="H20" s="124"/>
      <c r="I20" s="124"/>
      <c r="J20" s="124"/>
      <c r="K20" s="124"/>
    </row>
    <row r="21" spans="1:11" ht="26.25">
      <c r="A21" s="72" t="s">
        <v>348</v>
      </c>
      <c r="B21" s="423" t="s">
        <v>349</v>
      </c>
      <c r="C21" s="43">
        <v>206.8</v>
      </c>
      <c r="D21" s="43">
        <f t="shared" si="3"/>
        <v>195.45454545454547</v>
      </c>
      <c r="E21" s="43">
        <f t="shared" si="3"/>
        <v>337.2093023255814</v>
      </c>
      <c r="F21" s="43">
        <f t="shared" si="3"/>
        <v>111.58620689655174</v>
      </c>
      <c r="G21" s="43">
        <f t="shared" si="3"/>
        <v>96.909765142150803</v>
      </c>
      <c r="H21" s="124"/>
      <c r="I21" s="124"/>
      <c r="J21" s="124"/>
      <c r="K21" s="124"/>
    </row>
    <row r="22" spans="1:11">
      <c r="A22" s="254" t="s">
        <v>350</v>
      </c>
      <c r="B22" s="417" t="s">
        <v>350</v>
      </c>
      <c r="C22" s="40">
        <v>77.099999999999994</v>
      </c>
      <c r="D22" s="40">
        <f t="shared" si="3"/>
        <v>321.74629324546953</v>
      </c>
      <c r="E22" s="40">
        <f t="shared" si="3"/>
        <v>188.99129544290832</v>
      </c>
      <c r="F22" s="40">
        <f t="shared" si="3"/>
        <v>147.92739095096178</v>
      </c>
      <c r="G22" s="40">
        <f t="shared" si="3"/>
        <v>103.29670329670331</v>
      </c>
      <c r="H22" s="124"/>
      <c r="I22" s="124"/>
      <c r="J22" s="124"/>
      <c r="K22" s="124"/>
    </row>
    <row r="23" spans="1:11">
      <c r="A23" s="251" t="s">
        <v>345</v>
      </c>
      <c r="B23" s="528" t="s">
        <v>346</v>
      </c>
      <c r="C23" s="80"/>
      <c r="D23" s="80"/>
      <c r="E23" s="43"/>
      <c r="F23" s="43"/>
      <c r="G23" s="43"/>
      <c r="H23" s="124"/>
      <c r="I23" s="124"/>
      <c r="J23" s="124"/>
      <c r="K23" s="124"/>
    </row>
    <row r="24" spans="1:11">
      <c r="A24" s="72" t="s">
        <v>306</v>
      </c>
      <c r="B24" s="423" t="s">
        <v>347</v>
      </c>
      <c r="C24" s="43">
        <v>83.4</v>
      </c>
      <c r="D24" s="43">
        <f t="shared" ref="D24:E25" si="4">D14/C14*100</f>
        <v>329.12966252220252</v>
      </c>
      <c r="E24" s="43">
        <f t="shared" si="4"/>
        <v>159.90286022665947</v>
      </c>
      <c r="F24" s="43">
        <f>F14/E14*100</f>
        <v>134.62706716166048</v>
      </c>
      <c r="G24" s="43">
        <f>G14/F14*100</f>
        <v>120.48132364001003</v>
      </c>
      <c r="H24" s="124"/>
      <c r="I24" s="124"/>
      <c r="J24" s="124"/>
      <c r="K24" s="124"/>
    </row>
    <row r="25" spans="1:11" ht="26.25">
      <c r="A25" s="532" t="s">
        <v>348</v>
      </c>
      <c r="B25" s="435" t="s">
        <v>349</v>
      </c>
      <c r="C25" s="534">
        <v>39.299999999999997</v>
      </c>
      <c r="D25" s="534">
        <f t="shared" si="4"/>
        <v>227.27272727272725</v>
      </c>
      <c r="E25" s="534">
        <f t="shared" si="4"/>
        <v>727.99999999999989</v>
      </c>
      <c r="F25" s="534">
        <f>F15/E15*100</f>
        <v>202.06043956043956</v>
      </c>
      <c r="G25" s="534">
        <f>G15/F15*100</f>
        <v>56.69612508497621</v>
      </c>
      <c r="H25" s="124"/>
      <c r="I25" s="124"/>
      <c r="J25" s="124"/>
      <c r="K25" s="124"/>
    </row>
    <row r="26" spans="1:11">
      <c r="A26" s="255" t="s">
        <v>352</v>
      </c>
      <c r="B26" s="255"/>
    </row>
    <row r="27" spans="1:11">
      <c r="A27" s="535" t="s">
        <v>1100</v>
      </c>
      <c r="B27" s="535"/>
    </row>
  </sheetData>
  <mergeCells count="4">
    <mergeCell ref="C16:F16"/>
    <mergeCell ref="C17:F17"/>
    <mergeCell ref="A5:G5"/>
    <mergeCell ref="G1:H1"/>
  </mergeCells>
  <hyperlinks>
    <hyperlink ref="A1" location="Содержание!A1" display="Мазмуну" xr:uid="{F27B7A2C-BA52-42E2-A552-FEDDFD53B218}"/>
    <hyperlink ref="G1:H1" location="Содержание!A1" display="Содержание" xr:uid="{4F2C59BD-BF15-4E6D-9572-DC8273057D11}"/>
  </hyperlinks>
  <pageMargins left="0.70866141732283472" right="0.70866141732283472" top="0.74803149606299213" bottom="0.74803149606299213" header="0.31496062992125984" footer="0.51181102362204722"/>
  <pageSetup paperSize="9" firstPageNumber="36" orientation="portrait" useFirstPageNumber="1" r:id="rId1"/>
  <headerFooter>
    <oddFooter>&amp;C37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EC65E-32A1-409D-AE83-081364978721}">
  <dimension ref="A3:C24"/>
  <sheetViews>
    <sheetView workbookViewId="0">
      <selection activeCell="C29" sqref="C29"/>
    </sheetView>
  </sheetViews>
  <sheetFormatPr defaultRowHeight="15"/>
  <cols>
    <col min="1" max="1" width="15.140625" customWidth="1"/>
    <col min="2" max="2" width="13.140625" customWidth="1"/>
    <col min="3" max="3" width="32.140625" customWidth="1"/>
  </cols>
  <sheetData>
    <row r="3" spans="1:3" ht="18.75">
      <c r="A3" s="908" t="s">
        <v>1851</v>
      </c>
      <c r="B3" s="908"/>
      <c r="C3" s="908"/>
    </row>
    <row r="4" spans="1:3" ht="15.75">
      <c r="A4" s="869" t="s">
        <v>1852</v>
      </c>
      <c r="B4" s="870" t="s">
        <v>249</v>
      </c>
      <c r="C4" s="871" t="s">
        <v>2022</v>
      </c>
    </row>
    <row r="5" spans="1:3" ht="15.75">
      <c r="A5" s="869" t="s">
        <v>1853</v>
      </c>
      <c r="B5" s="870" t="s">
        <v>249</v>
      </c>
      <c r="C5" s="871" t="s">
        <v>2023</v>
      </c>
    </row>
    <row r="6" spans="1:3" ht="15.75">
      <c r="A6" s="871"/>
      <c r="B6" s="870" t="s">
        <v>249</v>
      </c>
      <c r="C6" s="871" t="s">
        <v>2024</v>
      </c>
    </row>
    <row r="7" spans="1:3" ht="15.75">
      <c r="A7" s="909"/>
      <c r="B7" s="870" t="s">
        <v>249</v>
      </c>
      <c r="C7" s="871" t="s">
        <v>2025</v>
      </c>
    </row>
    <row r="8" spans="1:3" ht="15.75">
      <c r="A8" s="909"/>
      <c r="B8" s="870" t="s">
        <v>249</v>
      </c>
      <c r="C8" s="871" t="s">
        <v>2026</v>
      </c>
    </row>
    <row r="9" spans="1:3" ht="15.75">
      <c r="A9" s="871"/>
      <c r="B9" s="870" t="s">
        <v>249</v>
      </c>
      <c r="C9" s="871" t="s">
        <v>1854</v>
      </c>
    </row>
    <row r="10" spans="1:3" ht="15.75">
      <c r="A10" s="871"/>
      <c r="B10" s="870" t="s">
        <v>249</v>
      </c>
      <c r="C10" s="871" t="s">
        <v>1855</v>
      </c>
    </row>
    <row r="11" spans="1:3" ht="15.75">
      <c r="A11" s="871"/>
      <c r="B11" s="870" t="s">
        <v>249</v>
      </c>
      <c r="C11" s="871" t="s">
        <v>1859</v>
      </c>
    </row>
    <row r="12" spans="1:3">
      <c r="A12" s="3"/>
      <c r="B12" s="3"/>
      <c r="C12" s="3"/>
    </row>
    <row r="13" spans="1:3">
      <c r="A13" s="3"/>
      <c r="B13" s="3"/>
      <c r="C13" s="3"/>
    </row>
    <row r="14" spans="1:3">
      <c r="A14" s="3"/>
      <c r="B14" s="3"/>
      <c r="C14" s="3"/>
    </row>
    <row r="15" spans="1:3">
      <c r="A15" s="910"/>
      <c r="B15" s="910"/>
      <c r="C15" s="910"/>
    </row>
    <row r="16" spans="1:3" ht="19.5">
      <c r="A16" s="911" t="s">
        <v>1856</v>
      </c>
      <c r="B16" s="911"/>
      <c r="C16" s="911"/>
    </row>
    <row r="17" spans="1:3" ht="31.5">
      <c r="A17" s="872" t="s">
        <v>1857</v>
      </c>
      <c r="B17" s="873" t="s">
        <v>249</v>
      </c>
      <c r="C17" s="874" t="s">
        <v>2022</v>
      </c>
    </row>
    <row r="18" spans="1:3" ht="15.75">
      <c r="A18" s="872" t="s">
        <v>1858</v>
      </c>
      <c r="B18" s="873" t="s">
        <v>249</v>
      </c>
      <c r="C18" s="874" t="s">
        <v>2023</v>
      </c>
    </row>
    <row r="19" spans="1:3" ht="15.75">
      <c r="A19" s="875"/>
      <c r="B19" s="873" t="s">
        <v>249</v>
      </c>
      <c r="C19" s="874" t="s">
        <v>2024</v>
      </c>
    </row>
    <row r="20" spans="1:3" ht="15.75">
      <c r="A20" s="912"/>
      <c r="B20" s="873" t="s">
        <v>249</v>
      </c>
      <c r="C20" s="871" t="s">
        <v>2025</v>
      </c>
    </row>
    <row r="21" spans="1:3" ht="15.75">
      <c r="A21" s="912"/>
      <c r="B21" s="873" t="s">
        <v>249</v>
      </c>
      <c r="C21" s="874" t="s">
        <v>2026</v>
      </c>
    </row>
    <row r="22" spans="1:3" ht="15.75">
      <c r="A22" s="875"/>
      <c r="B22" s="873" t="s">
        <v>249</v>
      </c>
      <c r="C22" s="874" t="s">
        <v>1854</v>
      </c>
    </row>
    <row r="23" spans="1:3" ht="15.75">
      <c r="A23" s="875"/>
      <c r="B23" s="873" t="s">
        <v>249</v>
      </c>
      <c r="C23" s="874" t="s">
        <v>1855</v>
      </c>
    </row>
    <row r="24" spans="1:3" ht="15.75">
      <c r="A24" s="875"/>
      <c r="B24" s="873" t="s">
        <v>249</v>
      </c>
      <c r="C24" s="874" t="s">
        <v>1859</v>
      </c>
    </row>
  </sheetData>
  <mergeCells count="5">
    <mergeCell ref="A3:C3"/>
    <mergeCell ref="A7:A8"/>
    <mergeCell ref="A15:C15"/>
    <mergeCell ref="A16:C16"/>
    <mergeCell ref="A20:A2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7"/>
  <sheetViews>
    <sheetView workbookViewId="0">
      <selection activeCell="K26" sqref="K26:L26"/>
    </sheetView>
  </sheetViews>
  <sheetFormatPr defaultColWidth="9.140625" defaultRowHeight="15"/>
  <cols>
    <col min="1" max="2" width="19.7109375" style="3" customWidth="1"/>
    <col min="3" max="16384" width="9.140625" style="3"/>
  </cols>
  <sheetData>
    <row r="1" spans="1:11">
      <c r="A1" s="901" t="s">
        <v>1957</v>
      </c>
      <c r="F1" s="907" t="s">
        <v>1958</v>
      </c>
      <c r="G1" s="907"/>
      <c r="H1" s="907"/>
    </row>
    <row r="2" spans="1:11" s="1" customFormat="1" ht="18" customHeight="1">
      <c r="A2" s="4" t="s">
        <v>353</v>
      </c>
      <c r="B2" s="4"/>
      <c r="C2" s="5"/>
      <c r="D2" s="5"/>
      <c r="E2" s="5"/>
      <c r="F2" s="5"/>
      <c r="G2" s="5"/>
    </row>
    <row r="3" spans="1:11" s="1" customFormat="1" ht="18" customHeight="1">
      <c r="A3" s="4" t="s">
        <v>1536</v>
      </c>
      <c r="B3" s="4"/>
      <c r="C3" s="5"/>
      <c r="D3" s="5"/>
      <c r="E3" s="5"/>
      <c r="F3" s="5"/>
      <c r="G3" s="5"/>
    </row>
    <row r="4" spans="1:11" s="1" customFormat="1" ht="12.75" customHeight="1">
      <c r="A4" s="540" t="s">
        <v>1479</v>
      </c>
      <c r="B4" s="540"/>
      <c r="C4" s="5"/>
      <c r="D4" s="5"/>
      <c r="E4" s="5"/>
      <c r="F4" s="5"/>
      <c r="G4" s="5"/>
    </row>
    <row r="5" spans="1:11" ht="18" customHeight="1">
      <c r="A5" s="516" t="s">
        <v>354</v>
      </c>
      <c r="B5" s="516"/>
      <c r="C5" s="517"/>
      <c r="D5" s="517"/>
      <c r="E5" s="517"/>
      <c r="F5" s="517"/>
      <c r="G5" s="517"/>
    </row>
    <row r="6" spans="1:11" s="12" customFormat="1" ht="19.5" customHeight="1">
      <c r="A6" s="519" t="s">
        <v>1537</v>
      </c>
      <c r="B6" s="519"/>
      <c r="C6" s="106"/>
      <c r="D6" s="106"/>
      <c r="E6" s="106"/>
      <c r="F6" s="106"/>
      <c r="G6" s="106"/>
    </row>
    <row r="7" spans="1:11" s="12" customFormat="1" ht="13.5" customHeight="1">
      <c r="A7" s="8" t="s">
        <v>1101</v>
      </c>
      <c r="B7" s="8"/>
      <c r="C7" s="106"/>
      <c r="D7" s="106"/>
      <c r="E7" s="106"/>
      <c r="F7" s="106"/>
      <c r="G7" s="106"/>
    </row>
    <row r="8" spans="1:11" ht="18" customHeight="1">
      <c r="A8" s="536"/>
      <c r="B8" s="536"/>
      <c r="C8" s="431">
        <v>2021</v>
      </c>
      <c r="D8" s="431">
        <v>2022</v>
      </c>
      <c r="E8" s="431">
        <v>2023</v>
      </c>
      <c r="F8" s="537">
        <v>2024</v>
      </c>
      <c r="G8" s="537">
        <v>2025</v>
      </c>
    </row>
    <row r="9" spans="1:11" ht="20.25" customHeight="1">
      <c r="A9" s="177" t="s">
        <v>184</v>
      </c>
      <c r="B9" s="230" t="s">
        <v>355</v>
      </c>
      <c r="C9" s="77">
        <v>3371.9</v>
      </c>
      <c r="D9" s="77">
        <v>7062.8</v>
      </c>
      <c r="E9" s="77">
        <v>8757.2999999999993</v>
      </c>
      <c r="F9" s="77">
        <v>8856.5</v>
      </c>
      <c r="G9" s="77">
        <v>10509.3</v>
      </c>
      <c r="K9" s="124" t="s">
        <v>677</v>
      </c>
    </row>
    <row r="10" spans="1:11" ht="24" customHeight="1">
      <c r="A10" s="70" t="s">
        <v>2033</v>
      </c>
      <c r="B10" s="425" t="s">
        <v>2034</v>
      </c>
      <c r="C10" s="25">
        <v>3229.6</v>
      </c>
      <c r="D10" s="25">
        <v>6839.6</v>
      </c>
      <c r="E10" s="25">
        <v>8428.4</v>
      </c>
      <c r="F10" s="25">
        <v>8424</v>
      </c>
      <c r="G10" s="25">
        <v>9868.2000000000007</v>
      </c>
      <c r="K10" s="124" t="s">
        <v>677</v>
      </c>
    </row>
    <row r="11" spans="1:11" ht="17.25" customHeight="1">
      <c r="A11" s="248" t="s">
        <v>408</v>
      </c>
      <c r="B11" s="541" t="s">
        <v>2035</v>
      </c>
      <c r="J11" s="124" t="s">
        <v>677</v>
      </c>
    </row>
    <row r="12" spans="1:11">
      <c r="A12" s="232" t="s">
        <v>309</v>
      </c>
      <c r="B12" s="528" t="s">
        <v>310</v>
      </c>
      <c r="C12" s="21">
        <v>1.9</v>
      </c>
      <c r="D12" s="21">
        <v>5.3</v>
      </c>
      <c r="E12" s="21">
        <v>4.8</v>
      </c>
      <c r="F12" s="21">
        <v>4.5999999999999996</v>
      </c>
      <c r="G12" s="25">
        <v>6.2</v>
      </c>
    </row>
    <row r="13" spans="1:11">
      <c r="A13" s="232" t="s">
        <v>311</v>
      </c>
      <c r="B13" s="528" t="s">
        <v>311</v>
      </c>
      <c r="C13" s="21">
        <v>0.3</v>
      </c>
      <c r="D13" s="21">
        <v>0.7</v>
      </c>
      <c r="E13" s="21">
        <v>0.8</v>
      </c>
      <c r="F13" s="21">
        <v>0.7</v>
      </c>
      <c r="G13" s="25">
        <v>0.8</v>
      </c>
    </row>
    <row r="14" spans="1:11">
      <c r="A14" s="232" t="s">
        <v>356</v>
      </c>
      <c r="B14" s="528" t="s">
        <v>356</v>
      </c>
      <c r="C14" s="21">
        <v>3.2</v>
      </c>
      <c r="D14" s="21">
        <v>6</v>
      </c>
      <c r="E14" s="21">
        <v>6</v>
      </c>
      <c r="F14" s="21">
        <v>6.7</v>
      </c>
      <c r="G14" s="25">
        <v>8.3000000000000007</v>
      </c>
    </row>
    <row r="15" spans="1:11">
      <c r="A15" s="232" t="s">
        <v>313</v>
      </c>
      <c r="B15" s="528" t="s">
        <v>314</v>
      </c>
      <c r="C15" s="21">
        <v>551.1</v>
      </c>
      <c r="D15" s="21">
        <v>1860.4</v>
      </c>
      <c r="E15" s="21">
        <v>2389.3000000000002</v>
      </c>
      <c r="F15" s="21">
        <v>2471.3000000000002</v>
      </c>
      <c r="G15" s="25">
        <v>2628</v>
      </c>
    </row>
    <row r="16" spans="1:11">
      <c r="A16" s="232" t="s">
        <v>357</v>
      </c>
      <c r="B16" s="528" t="s">
        <v>357</v>
      </c>
      <c r="C16" s="21">
        <v>0.5</v>
      </c>
      <c r="D16" s="21">
        <v>1.2</v>
      </c>
      <c r="E16" s="21">
        <v>1.3</v>
      </c>
      <c r="F16" s="21">
        <v>1.8</v>
      </c>
      <c r="G16" s="25">
        <v>2.1</v>
      </c>
    </row>
    <row r="17" spans="1:7">
      <c r="A17" s="232" t="s">
        <v>315</v>
      </c>
      <c r="B17" s="528" t="s">
        <v>315</v>
      </c>
      <c r="C17" s="21">
        <v>319.2</v>
      </c>
      <c r="D17" s="21">
        <v>649.9</v>
      </c>
      <c r="E17" s="21">
        <v>639.6</v>
      </c>
      <c r="F17" s="21">
        <v>496.7</v>
      </c>
      <c r="G17" s="25">
        <v>557.5</v>
      </c>
    </row>
    <row r="18" spans="1:7">
      <c r="A18" s="232" t="s">
        <v>358</v>
      </c>
      <c r="B18" s="528" t="s">
        <v>316</v>
      </c>
      <c r="C18" s="21">
        <v>44</v>
      </c>
      <c r="D18" s="21">
        <v>3.9</v>
      </c>
      <c r="E18" s="21">
        <v>3.7</v>
      </c>
      <c r="F18" s="21">
        <v>7.1</v>
      </c>
      <c r="G18" s="25">
        <v>86.6</v>
      </c>
    </row>
    <row r="19" spans="1:7">
      <c r="A19" s="232" t="s">
        <v>359</v>
      </c>
      <c r="B19" s="528" t="s">
        <v>360</v>
      </c>
      <c r="C19" s="21">
        <v>0.2</v>
      </c>
      <c r="D19" s="21">
        <v>0.8</v>
      </c>
      <c r="E19" s="21">
        <v>2</v>
      </c>
      <c r="F19" s="21">
        <v>2.7</v>
      </c>
      <c r="G19" s="25">
        <v>5.4</v>
      </c>
    </row>
    <row r="20" spans="1:7">
      <c r="A20" s="249" t="s">
        <v>361</v>
      </c>
      <c r="B20" s="528" t="s">
        <v>321</v>
      </c>
      <c r="C20" s="21">
        <v>2304.8000000000002</v>
      </c>
      <c r="D20" s="21">
        <v>4305.8999999999996</v>
      </c>
      <c r="E20" s="21">
        <v>5375.1</v>
      </c>
      <c r="F20" s="21">
        <v>5427.5</v>
      </c>
      <c r="G20" s="25">
        <v>6567.6</v>
      </c>
    </row>
    <row r="21" spans="1:7">
      <c r="A21" s="232" t="s">
        <v>319</v>
      </c>
      <c r="B21" s="528" t="s">
        <v>319</v>
      </c>
      <c r="C21" s="21">
        <v>4.4000000000000004</v>
      </c>
      <c r="D21" s="21">
        <v>5.5</v>
      </c>
      <c r="E21" s="21">
        <v>5.8</v>
      </c>
      <c r="F21" s="21">
        <v>4.9000000000000004</v>
      </c>
      <c r="G21" s="25">
        <v>5.7</v>
      </c>
    </row>
    <row r="22" spans="1:7" ht="26.25">
      <c r="A22" s="250" t="s">
        <v>362</v>
      </c>
      <c r="B22" s="422" t="s">
        <v>363</v>
      </c>
      <c r="C22" s="21">
        <v>142.1</v>
      </c>
      <c r="D22" s="21">
        <v>223.1</v>
      </c>
      <c r="E22" s="21">
        <v>328.8</v>
      </c>
      <c r="F22" s="21">
        <v>432.6</v>
      </c>
      <c r="G22" s="21">
        <v>641.1</v>
      </c>
    </row>
    <row r="23" spans="1:7">
      <c r="A23" s="232" t="s">
        <v>304</v>
      </c>
      <c r="B23" s="542" t="s">
        <v>305</v>
      </c>
      <c r="C23" s="77"/>
      <c r="D23" s="71"/>
      <c r="E23" s="21"/>
      <c r="F23" s="21"/>
    </row>
    <row r="24" spans="1:7">
      <c r="A24" s="232" t="s">
        <v>364</v>
      </c>
      <c r="B24" s="528" t="s">
        <v>364</v>
      </c>
      <c r="C24" s="13">
        <v>0.4</v>
      </c>
      <c r="D24" s="21">
        <v>1.3</v>
      </c>
      <c r="E24" s="21">
        <v>2.4</v>
      </c>
      <c r="F24" s="21">
        <v>3.3</v>
      </c>
      <c r="G24" s="21">
        <v>5.9</v>
      </c>
    </row>
    <row r="25" spans="1:7">
      <c r="A25" s="232" t="s">
        <v>365</v>
      </c>
      <c r="B25" s="528" t="s">
        <v>365</v>
      </c>
      <c r="C25" s="25">
        <v>0</v>
      </c>
      <c r="D25" s="21">
        <v>1.1000000000000001</v>
      </c>
      <c r="E25" s="21">
        <v>1.2</v>
      </c>
      <c r="F25" s="21">
        <v>1.5</v>
      </c>
      <c r="G25" s="21">
        <v>2.4</v>
      </c>
    </row>
    <row r="26" spans="1:7">
      <c r="A26" s="232" t="s">
        <v>366</v>
      </c>
      <c r="B26" s="528" t="s">
        <v>366</v>
      </c>
      <c r="C26" s="21">
        <v>7.7</v>
      </c>
      <c r="D26" s="21">
        <v>17.2</v>
      </c>
      <c r="E26" s="21">
        <v>21.3</v>
      </c>
      <c r="F26" s="21">
        <v>23.9</v>
      </c>
      <c r="G26" s="21">
        <v>29.7</v>
      </c>
    </row>
    <row r="27" spans="1:7">
      <c r="A27" s="232" t="s">
        <v>335</v>
      </c>
      <c r="B27" s="528" t="s">
        <v>335</v>
      </c>
      <c r="C27" s="21">
        <v>0.9</v>
      </c>
      <c r="D27" s="21">
        <v>2.6</v>
      </c>
      <c r="E27" s="21">
        <v>3.1</v>
      </c>
      <c r="F27" s="21">
        <v>2</v>
      </c>
      <c r="G27" s="21">
        <v>2.1</v>
      </c>
    </row>
    <row r="28" spans="1:7">
      <c r="A28" s="232" t="s">
        <v>367</v>
      </c>
      <c r="B28" s="528" t="s">
        <v>367</v>
      </c>
      <c r="C28" s="21">
        <v>1</v>
      </c>
      <c r="D28" s="21">
        <v>3.1</v>
      </c>
      <c r="E28" s="21">
        <v>3.7</v>
      </c>
      <c r="F28" s="21">
        <v>1.5</v>
      </c>
      <c r="G28" s="21">
        <v>2.8</v>
      </c>
    </row>
    <row r="29" spans="1:7">
      <c r="A29" s="232" t="s">
        <v>327</v>
      </c>
      <c r="B29" s="528" t="s">
        <v>327</v>
      </c>
      <c r="C29" s="21">
        <v>16.100000000000001</v>
      </c>
      <c r="D29" s="21">
        <v>22.6</v>
      </c>
      <c r="E29" s="21">
        <v>26.5</v>
      </c>
      <c r="F29" s="21">
        <v>31.5</v>
      </c>
      <c r="G29" s="21">
        <v>35.799999999999997</v>
      </c>
    </row>
    <row r="30" spans="1:7">
      <c r="A30" s="232" t="s">
        <v>328</v>
      </c>
      <c r="B30" s="528" t="s">
        <v>328</v>
      </c>
      <c r="C30" s="21">
        <v>0.1</v>
      </c>
      <c r="D30" s="21">
        <v>2</v>
      </c>
      <c r="E30" s="21">
        <v>2.7</v>
      </c>
      <c r="F30" s="21">
        <v>2.6</v>
      </c>
      <c r="G30" s="21">
        <v>2.9</v>
      </c>
    </row>
    <row r="31" spans="1:7">
      <c r="A31" s="232" t="s">
        <v>368</v>
      </c>
      <c r="B31" s="528" t="s">
        <v>368</v>
      </c>
      <c r="C31" s="21">
        <v>0.8</v>
      </c>
      <c r="D31" s="21">
        <v>2.1</v>
      </c>
      <c r="E31" s="21">
        <v>3.4</v>
      </c>
      <c r="F31" s="21">
        <v>4.5</v>
      </c>
      <c r="G31" s="21">
        <v>6.9</v>
      </c>
    </row>
    <row r="32" spans="1:7">
      <c r="A32" s="232" t="s">
        <v>325</v>
      </c>
      <c r="B32" s="528" t="s">
        <v>326</v>
      </c>
      <c r="C32" s="21">
        <v>5.3</v>
      </c>
      <c r="D32" s="21">
        <v>8.8000000000000007</v>
      </c>
      <c r="E32" s="21">
        <v>70.8</v>
      </c>
      <c r="F32" s="21">
        <v>127.8</v>
      </c>
      <c r="G32" s="21">
        <v>281.89999999999998</v>
      </c>
    </row>
    <row r="33" spans="1:7">
      <c r="A33" s="232" t="s">
        <v>369</v>
      </c>
      <c r="B33" s="528" t="s">
        <v>369</v>
      </c>
      <c r="C33" s="21">
        <v>2.5</v>
      </c>
      <c r="D33" s="21">
        <v>9.1</v>
      </c>
      <c r="E33" s="21">
        <v>15.6</v>
      </c>
      <c r="F33" s="21">
        <v>20.399999999999999</v>
      </c>
      <c r="G33" s="21">
        <v>24.7</v>
      </c>
    </row>
    <row r="34" spans="1:7">
      <c r="A34" s="232" t="s">
        <v>370</v>
      </c>
      <c r="B34" s="528" t="s">
        <v>370</v>
      </c>
      <c r="C34" s="21">
        <v>0</v>
      </c>
      <c r="D34" s="21">
        <v>0.2</v>
      </c>
      <c r="E34" s="21">
        <v>0.8</v>
      </c>
      <c r="F34" s="21">
        <v>1.6</v>
      </c>
      <c r="G34" s="21">
        <v>3.1</v>
      </c>
    </row>
    <row r="35" spans="1:7" ht="39">
      <c r="A35" s="72" t="s">
        <v>371</v>
      </c>
      <c r="B35" s="528" t="s">
        <v>372</v>
      </c>
      <c r="C35" s="21">
        <v>3.9</v>
      </c>
      <c r="D35" s="21">
        <v>4.5999999999999996</v>
      </c>
      <c r="E35" s="21">
        <v>4.8</v>
      </c>
      <c r="F35" s="21">
        <v>5.4</v>
      </c>
      <c r="G35" s="21">
        <v>6.7</v>
      </c>
    </row>
    <row r="36" spans="1:7">
      <c r="A36" s="232" t="s">
        <v>332</v>
      </c>
      <c r="B36" s="528" t="s">
        <v>332</v>
      </c>
      <c r="C36" s="21">
        <v>28.2</v>
      </c>
      <c r="D36" s="21">
        <v>16.899999999999999</v>
      </c>
      <c r="E36" s="21">
        <v>18.100000000000001</v>
      </c>
      <c r="F36" s="21">
        <v>21.3</v>
      </c>
      <c r="G36" s="21">
        <v>17.8</v>
      </c>
    </row>
    <row r="37" spans="1:7">
      <c r="A37" s="232" t="s">
        <v>373</v>
      </c>
      <c r="B37" s="528" t="s">
        <v>373</v>
      </c>
      <c r="C37" s="21">
        <v>1.4</v>
      </c>
      <c r="D37" s="21">
        <v>1.7</v>
      </c>
      <c r="E37" s="21">
        <v>2.5</v>
      </c>
      <c r="F37" s="21">
        <v>4.4000000000000004</v>
      </c>
      <c r="G37" s="21">
        <v>5.5</v>
      </c>
    </row>
    <row r="38" spans="1:7" ht="39">
      <c r="A38" s="100" t="s">
        <v>374</v>
      </c>
      <c r="B38" s="528" t="s">
        <v>375</v>
      </c>
      <c r="C38" s="21">
        <v>1.9</v>
      </c>
      <c r="D38" s="21">
        <v>5</v>
      </c>
      <c r="E38" s="21">
        <v>6.3</v>
      </c>
      <c r="F38" s="21">
        <v>7.7</v>
      </c>
      <c r="G38" s="21">
        <v>10.6</v>
      </c>
    </row>
    <row r="39" spans="1:7" ht="26.25">
      <c r="A39" s="72" t="s">
        <v>376</v>
      </c>
      <c r="B39" s="528" t="s">
        <v>377</v>
      </c>
      <c r="C39" s="25">
        <v>6.9</v>
      </c>
      <c r="D39" s="21">
        <v>14.1</v>
      </c>
      <c r="E39" s="21">
        <v>15.8</v>
      </c>
      <c r="F39" s="21">
        <v>18.100000000000001</v>
      </c>
      <c r="G39" s="21">
        <v>22</v>
      </c>
    </row>
    <row r="40" spans="1:7">
      <c r="A40" s="232" t="s">
        <v>339</v>
      </c>
      <c r="B40" s="528" t="s">
        <v>334</v>
      </c>
      <c r="C40" s="21">
        <v>36.9</v>
      </c>
      <c r="D40" s="21">
        <v>57.5</v>
      </c>
      <c r="E40" s="21">
        <v>62.5</v>
      </c>
      <c r="F40" s="21">
        <v>58.5</v>
      </c>
      <c r="G40" s="21">
        <v>69.5</v>
      </c>
    </row>
    <row r="41" spans="1:7">
      <c r="A41" s="232" t="s">
        <v>378</v>
      </c>
      <c r="B41" s="528" t="s">
        <v>378</v>
      </c>
      <c r="C41" s="21">
        <v>2.9</v>
      </c>
      <c r="D41" s="21">
        <v>5.0999999999999996</v>
      </c>
      <c r="E41" s="21">
        <v>6.1</v>
      </c>
      <c r="F41" s="21">
        <v>7.2</v>
      </c>
      <c r="G41" s="21">
        <v>10.8</v>
      </c>
    </row>
    <row r="42" spans="1:7">
      <c r="A42" s="232" t="s">
        <v>379</v>
      </c>
      <c r="B42" s="528" t="s">
        <v>379</v>
      </c>
      <c r="C42" s="21">
        <v>1.2</v>
      </c>
      <c r="D42" s="21">
        <v>1.9</v>
      </c>
      <c r="E42" s="21">
        <v>2</v>
      </c>
      <c r="F42" s="21">
        <v>2.4</v>
      </c>
      <c r="G42" s="21">
        <v>3.8</v>
      </c>
    </row>
    <row r="43" spans="1:7">
      <c r="A43" s="232" t="s">
        <v>380</v>
      </c>
      <c r="B43" s="528" t="s">
        <v>380</v>
      </c>
      <c r="C43" s="21">
        <v>0.7</v>
      </c>
      <c r="D43" s="21">
        <v>1.2</v>
      </c>
      <c r="E43" s="21">
        <v>1.4</v>
      </c>
      <c r="F43" s="21">
        <v>1.6</v>
      </c>
      <c r="G43" s="21">
        <v>2.1</v>
      </c>
    </row>
    <row r="44" spans="1:7">
      <c r="A44" s="232" t="s">
        <v>381</v>
      </c>
      <c r="B44" s="528" t="s">
        <v>381</v>
      </c>
      <c r="C44" s="21">
        <v>0.8</v>
      </c>
      <c r="D44" s="21">
        <v>1.5</v>
      </c>
      <c r="E44" s="21">
        <v>1.8</v>
      </c>
      <c r="F44" s="21">
        <v>2.6</v>
      </c>
      <c r="G44" s="21">
        <v>2.7</v>
      </c>
    </row>
    <row r="45" spans="1:7">
      <c r="A45" s="538" t="s">
        <v>382</v>
      </c>
      <c r="B45" s="543" t="s">
        <v>382</v>
      </c>
      <c r="C45" s="539">
        <v>0.4</v>
      </c>
      <c r="D45" s="539">
        <v>1.2</v>
      </c>
      <c r="E45" s="539">
        <v>2.8</v>
      </c>
      <c r="F45" s="539">
        <v>3.9</v>
      </c>
      <c r="G45" s="539">
        <v>5.8</v>
      </c>
    </row>
    <row r="46" spans="1:7">
      <c r="A46" s="252" t="s">
        <v>1648</v>
      </c>
      <c r="B46" s="252"/>
    </row>
    <row r="47" spans="1:7">
      <c r="A47" s="94" t="s">
        <v>1649</v>
      </c>
      <c r="B47" s="94"/>
      <c r="C47" s="17"/>
      <c r="D47" s="17"/>
      <c r="E47" s="17"/>
    </row>
  </sheetData>
  <mergeCells count="1">
    <mergeCell ref="F1:H1"/>
  </mergeCells>
  <hyperlinks>
    <hyperlink ref="A1" location="Содержание!A1" display="Мазмуну" xr:uid="{BA2ECF8B-CD0D-4C25-BD22-1B7D1BC2676D}"/>
    <hyperlink ref="F1:H1" location="Содержание!A1" display="Содержание" xr:uid="{2413691D-7BFC-4235-8E4C-568F737D5AC7}"/>
  </hyperlinks>
  <pageMargins left="0.70866141732283472" right="0.70866141732283472" top="0.51181102362204722" bottom="0.70866141732283472" header="0.31496062992125984" footer="0.51181102362204722"/>
  <pageSetup paperSize="9" firstPageNumber="37" orientation="portrait" useFirstPageNumber="1" r:id="rId1"/>
  <headerFooter>
    <oddFooter>&amp;C38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6"/>
  <sheetViews>
    <sheetView topLeftCell="A13" workbookViewId="0">
      <selection activeCell="F1" sqref="F1:G1"/>
    </sheetView>
  </sheetViews>
  <sheetFormatPr defaultColWidth="9.140625" defaultRowHeight="15"/>
  <cols>
    <col min="1" max="2" width="20.7109375" style="3" customWidth="1"/>
    <col min="3" max="7" width="9.140625" style="3" customWidth="1"/>
    <col min="8" max="16384" width="9.140625" style="3"/>
  </cols>
  <sheetData>
    <row r="1" spans="1:7">
      <c r="A1" s="901" t="s">
        <v>1957</v>
      </c>
      <c r="F1" s="907" t="s">
        <v>1958</v>
      </c>
      <c r="G1" s="907"/>
    </row>
    <row r="2" spans="1:7" ht="18" customHeight="1">
      <c r="A2" s="955" t="s">
        <v>63</v>
      </c>
      <c r="B2" s="955"/>
      <c r="C2" s="955"/>
      <c r="D2" s="955"/>
      <c r="E2" s="955"/>
      <c r="F2" s="955"/>
      <c r="G2" s="955"/>
    </row>
    <row r="3" spans="1:7" ht="18" customHeight="1">
      <c r="A3" s="956" t="s">
        <v>383</v>
      </c>
      <c r="B3" s="956"/>
      <c r="C3" s="956"/>
      <c r="D3" s="956"/>
      <c r="E3" s="956"/>
      <c r="F3" s="956"/>
      <c r="G3" s="956"/>
    </row>
    <row r="4" spans="1:7" ht="18" customHeight="1">
      <c r="A4" s="957" t="s">
        <v>384</v>
      </c>
      <c r="B4" s="957"/>
      <c r="C4" s="957"/>
      <c r="D4" s="957"/>
      <c r="E4" s="957"/>
      <c r="F4" s="957"/>
      <c r="G4" s="957"/>
    </row>
    <row r="5" spans="1:7" ht="18" customHeight="1">
      <c r="A5" s="953" t="s">
        <v>385</v>
      </c>
      <c r="B5" s="953"/>
      <c r="C5" s="953"/>
      <c r="D5" s="953"/>
      <c r="E5" s="953"/>
      <c r="F5" s="953"/>
      <c r="G5" s="953"/>
    </row>
    <row r="6" spans="1:7" s="17" customFormat="1" ht="18" customHeight="1">
      <c r="A6" s="430"/>
      <c r="B6" s="430"/>
      <c r="C6" s="477">
        <v>2021</v>
      </c>
      <c r="D6" s="477">
        <v>2022</v>
      </c>
      <c r="E6" s="477">
        <v>2023</v>
      </c>
      <c r="F6" s="531">
        <v>2024</v>
      </c>
      <c r="G6" s="531">
        <v>2025</v>
      </c>
    </row>
    <row r="7" spans="1:7">
      <c r="A7" s="119"/>
      <c r="B7" s="119"/>
      <c r="C7" s="924" t="s">
        <v>1104</v>
      </c>
      <c r="D7" s="924"/>
      <c r="E7" s="924"/>
      <c r="F7" s="924"/>
      <c r="G7" s="343"/>
    </row>
    <row r="8" spans="1:7" ht="27" customHeight="1">
      <c r="A8" s="119" t="s">
        <v>386</v>
      </c>
      <c r="B8" s="237" t="s">
        <v>387</v>
      </c>
      <c r="C8" s="135">
        <v>5224</v>
      </c>
      <c r="D8" s="135">
        <f>D10+D11+D12+D14+D15+D16+D18+D20</f>
        <v>7375.6</v>
      </c>
      <c r="E8" s="135">
        <f>E10+E11+E12+E14+E15+E16+E18+E20</f>
        <v>9512.6</v>
      </c>
      <c r="F8" s="135">
        <f t="shared" ref="F8:G8" si="0">F10+F11+F12+F14+F15+F16+F18+F20</f>
        <v>9640.7999999999993</v>
      </c>
      <c r="G8" s="135">
        <f t="shared" si="0"/>
        <v>10464.700000000001</v>
      </c>
    </row>
    <row r="9" spans="1:7" ht="25.5">
      <c r="A9" s="774" t="s">
        <v>1539</v>
      </c>
      <c r="B9" s="544" t="s">
        <v>388</v>
      </c>
      <c r="C9" s="135"/>
      <c r="D9" s="135"/>
      <c r="E9" s="135"/>
      <c r="F9" s="135"/>
      <c r="G9" s="135"/>
    </row>
    <row r="10" spans="1:7" ht="25.5">
      <c r="A10" s="244" t="s">
        <v>389</v>
      </c>
      <c r="B10" s="545" t="s">
        <v>390</v>
      </c>
      <c r="C10" s="24">
        <v>144.1</v>
      </c>
      <c r="D10" s="24">
        <v>600.79999999999995</v>
      </c>
      <c r="E10" s="24">
        <v>717.6</v>
      </c>
      <c r="F10" s="24">
        <v>567.5</v>
      </c>
      <c r="G10" s="24">
        <v>727.9</v>
      </c>
    </row>
    <row r="11" spans="1:7" ht="25.5">
      <c r="A11" s="244" t="s">
        <v>391</v>
      </c>
      <c r="B11" s="545" t="s">
        <v>392</v>
      </c>
      <c r="C11" s="24">
        <v>219.2</v>
      </c>
      <c r="D11" s="24">
        <v>331.4</v>
      </c>
      <c r="E11" s="24">
        <v>399.6</v>
      </c>
      <c r="F11" s="24">
        <v>410.5</v>
      </c>
      <c r="G11" s="24">
        <v>360.8</v>
      </c>
    </row>
    <row r="12" spans="1:7">
      <c r="A12" s="244" t="s">
        <v>393</v>
      </c>
      <c r="B12" s="545" t="s">
        <v>394</v>
      </c>
      <c r="C12" s="24">
        <v>617</v>
      </c>
      <c r="D12" s="24">
        <v>640.20000000000005</v>
      </c>
      <c r="E12" s="24">
        <v>713.8</v>
      </c>
      <c r="F12" s="24">
        <v>772.2</v>
      </c>
      <c r="G12" s="24">
        <v>1025.0999999999999</v>
      </c>
    </row>
    <row r="13" spans="1:7" ht="25.5">
      <c r="A13" s="241" t="s">
        <v>1540</v>
      </c>
      <c r="B13" s="544" t="s">
        <v>395</v>
      </c>
      <c r="C13" s="24"/>
      <c r="D13" s="24"/>
      <c r="E13" s="24"/>
      <c r="F13" s="24"/>
      <c r="G13" s="24"/>
    </row>
    <row r="14" spans="1:7" ht="25.5">
      <c r="A14" s="244" t="s">
        <v>389</v>
      </c>
      <c r="B14" s="545" t="s">
        <v>396</v>
      </c>
      <c r="C14" s="24">
        <v>0.4</v>
      </c>
      <c r="D14" s="24">
        <v>6.7</v>
      </c>
      <c r="E14" s="24">
        <v>14.3</v>
      </c>
      <c r="F14" s="24">
        <v>13.6</v>
      </c>
      <c r="G14" s="24">
        <v>14.8</v>
      </c>
    </row>
    <row r="15" spans="1:7" ht="25.5">
      <c r="A15" s="244" t="s">
        <v>391</v>
      </c>
      <c r="B15" s="545" t="s">
        <v>392</v>
      </c>
      <c r="C15" s="24" t="s">
        <v>249</v>
      </c>
      <c r="D15" s="24">
        <v>7.6</v>
      </c>
      <c r="E15" s="24">
        <v>8.3000000000000007</v>
      </c>
      <c r="F15" s="24">
        <v>7.8</v>
      </c>
      <c r="G15" s="24">
        <v>8</v>
      </c>
    </row>
    <row r="16" spans="1:7">
      <c r="A16" s="244" t="s">
        <v>397</v>
      </c>
      <c r="B16" s="545" t="s">
        <v>394</v>
      </c>
      <c r="C16" s="24">
        <v>2.9</v>
      </c>
      <c r="D16" s="24">
        <v>18.8</v>
      </c>
      <c r="E16" s="24">
        <v>33.4</v>
      </c>
      <c r="F16" s="24">
        <v>50.1</v>
      </c>
      <c r="G16" s="24">
        <v>116.1</v>
      </c>
    </row>
    <row r="17" spans="1:7" ht="27" customHeight="1">
      <c r="A17" s="122" t="s">
        <v>1541</v>
      </c>
      <c r="B17" s="544" t="s">
        <v>398</v>
      </c>
      <c r="C17" s="24"/>
      <c r="D17" s="24"/>
      <c r="E17" s="24"/>
      <c r="F17" s="24"/>
      <c r="G17" s="24"/>
    </row>
    <row r="18" spans="1:7">
      <c r="A18" s="244" t="s">
        <v>399</v>
      </c>
      <c r="B18" s="545" t="s">
        <v>400</v>
      </c>
      <c r="C18" s="24">
        <v>0.4</v>
      </c>
      <c r="D18" s="24">
        <v>2.9</v>
      </c>
      <c r="E18" s="24">
        <v>3.6</v>
      </c>
      <c r="F18" s="24">
        <v>4.7</v>
      </c>
      <c r="G18" s="24">
        <v>12</v>
      </c>
    </row>
    <row r="19" spans="1:7">
      <c r="A19" s="244" t="s">
        <v>1701</v>
      </c>
      <c r="B19" s="545" t="s">
        <v>1700</v>
      </c>
      <c r="C19" s="24">
        <v>0.4</v>
      </c>
      <c r="D19" s="24">
        <v>2.9</v>
      </c>
      <c r="E19" s="24">
        <v>3.6</v>
      </c>
      <c r="F19" s="24">
        <v>4.7</v>
      </c>
      <c r="G19" s="24">
        <v>12</v>
      </c>
    </row>
    <row r="20" spans="1:7">
      <c r="A20" s="244" t="s">
        <v>393</v>
      </c>
      <c r="B20" s="545" t="s">
        <v>394</v>
      </c>
      <c r="C20" s="24">
        <v>4240</v>
      </c>
      <c r="D20" s="24">
        <v>5767.2</v>
      </c>
      <c r="E20" s="24">
        <v>7622</v>
      </c>
      <c r="F20" s="24">
        <v>7814.4</v>
      </c>
      <c r="G20" s="24">
        <v>8200</v>
      </c>
    </row>
    <row r="21" spans="1:7">
      <c r="A21" s="954"/>
      <c r="B21" s="244"/>
      <c r="C21" s="923" t="s">
        <v>401</v>
      </c>
      <c r="D21" s="923"/>
      <c r="E21" s="923"/>
      <c r="F21" s="923"/>
      <c r="G21" s="923"/>
    </row>
    <row r="22" spans="1:7">
      <c r="A22" s="954"/>
      <c r="B22" s="244"/>
      <c r="C22" s="924" t="s">
        <v>402</v>
      </c>
      <c r="D22" s="924"/>
      <c r="E22" s="924"/>
      <c r="F22" s="924"/>
      <c r="G22" s="924"/>
    </row>
    <row r="23" spans="1:7" ht="33" customHeight="1">
      <c r="A23" s="546" t="s">
        <v>1102</v>
      </c>
      <c r="B23" s="547" t="s">
        <v>1103</v>
      </c>
      <c r="C23" s="245">
        <v>100</v>
      </c>
      <c r="D23" s="245">
        <v>100</v>
      </c>
      <c r="E23" s="245">
        <v>100</v>
      </c>
      <c r="F23" s="245">
        <v>100</v>
      </c>
      <c r="G23" s="245">
        <v>100</v>
      </c>
    </row>
    <row r="24" spans="1:7" ht="25.5">
      <c r="A24" s="774" t="s">
        <v>1538</v>
      </c>
      <c r="B24" s="544" t="s">
        <v>388</v>
      </c>
      <c r="C24" s="246"/>
      <c r="D24" s="246"/>
      <c r="E24" s="246"/>
      <c r="F24" s="246"/>
      <c r="G24" s="246"/>
    </row>
    <row r="25" spans="1:7" ht="25.5">
      <c r="A25" s="244" t="s">
        <v>389</v>
      </c>
      <c r="B25" s="545" t="s">
        <v>390</v>
      </c>
      <c r="C25" s="24">
        <f>C10/C8*100</f>
        <v>2.7584226646248085</v>
      </c>
      <c r="D25" s="24">
        <f>D10/D8*100</f>
        <v>8.1457779706057796</v>
      </c>
      <c r="E25" s="24">
        <f>E10/E8*100</f>
        <v>7.5436789100771602</v>
      </c>
      <c r="F25" s="24">
        <f>F10/F8*100</f>
        <v>5.8864409592564932</v>
      </c>
      <c r="G25" s="24">
        <f>G10/G8*100</f>
        <v>6.9557655737861559</v>
      </c>
    </row>
    <row r="26" spans="1:7" ht="25.5">
      <c r="A26" s="244" t="s">
        <v>391</v>
      </c>
      <c r="B26" s="545" t="s">
        <v>392</v>
      </c>
      <c r="C26" s="24">
        <f>C11/C8*100</f>
        <v>4.1960183767228179</v>
      </c>
      <c r="D26" s="24">
        <f>D11/D8*100</f>
        <v>4.4931937740658379</v>
      </c>
      <c r="E26" s="24">
        <f>E11/E8*100</f>
        <v>4.200744276012867</v>
      </c>
      <c r="F26" s="24">
        <f>F11/F8*100</f>
        <v>4.2579453987220983</v>
      </c>
      <c r="G26" s="24">
        <f>G11/G8*100</f>
        <v>3.4477815895343391</v>
      </c>
    </row>
    <row r="27" spans="1:7">
      <c r="A27" s="244" t="s">
        <v>393</v>
      </c>
      <c r="B27" s="545" t="s">
        <v>394</v>
      </c>
      <c r="C27" s="24">
        <f>C12/C8*100</f>
        <v>11.810872894333842</v>
      </c>
      <c r="D27" s="24">
        <f>D12/D8*100</f>
        <v>8.6799717989044964</v>
      </c>
      <c r="E27" s="24">
        <f>E12/E8*100</f>
        <v>7.5037318924373988</v>
      </c>
      <c r="F27" s="24">
        <f>F12/F8*100</f>
        <v>8.009708737864079</v>
      </c>
      <c r="G27" s="24">
        <f>G12/G8*100</f>
        <v>9.7957896547440431</v>
      </c>
    </row>
    <row r="28" spans="1:7" ht="25.5">
      <c r="A28" s="241" t="s">
        <v>1542</v>
      </c>
      <c r="B28" s="544" t="s">
        <v>403</v>
      </c>
      <c r="C28" s="24"/>
      <c r="D28" s="24"/>
      <c r="E28" s="24"/>
      <c r="F28" s="24"/>
      <c r="G28" s="24"/>
    </row>
    <row r="29" spans="1:7" ht="25.5">
      <c r="A29" s="244" t="s">
        <v>389</v>
      </c>
      <c r="B29" s="545" t="s">
        <v>396</v>
      </c>
      <c r="C29" s="24">
        <f>C14/C8*100</f>
        <v>7.656967840735069E-3</v>
      </c>
      <c r="D29" s="24">
        <f>D14/D8*100</f>
        <v>9.0840067248766199E-2</v>
      </c>
      <c r="E29" s="24">
        <f>E14/E8*100</f>
        <v>0.15032693480226228</v>
      </c>
      <c r="F29" s="24">
        <f>F14/F8*100</f>
        <v>0.14106713135839349</v>
      </c>
      <c r="G29" s="24">
        <f>G14/G8*100</f>
        <v>0.14142784790772789</v>
      </c>
    </row>
    <row r="30" spans="1:7" ht="25.5">
      <c r="A30" s="244" t="s">
        <v>391</v>
      </c>
      <c r="B30" s="545" t="s">
        <v>392</v>
      </c>
      <c r="C30" s="24" t="s">
        <v>249</v>
      </c>
      <c r="D30" s="24" t="s">
        <v>249</v>
      </c>
      <c r="E30" s="24">
        <f>E15/E8*100</f>
        <v>8.7252696423690684E-2</v>
      </c>
      <c r="F30" s="24">
        <f>F15/F8*100</f>
        <v>8.0906148867313926E-2</v>
      </c>
      <c r="G30" s="24">
        <f>G15/G8*100</f>
        <v>7.6447485355528588E-2</v>
      </c>
    </row>
    <row r="31" spans="1:7">
      <c r="A31" s="244" t="s">
        <v>397</v>
      </c>
      <c r="B31" s="545" t="s">
        <v>394</v>
      </c>
      <c r="C31" s="24" t="s">
        <v>249</v>
      </c>
      <c r="D31" s="24">
        <f>D16/D8*100</f>
        <v>0.2548945170562395</v>
      </c>
      <c r="E31" s="24">
        <f>E16/E8*100</f>
        <v>0.35111326030738177</v>
      </c>
      <c r="F31" s="24">
        <f>F16/F8*100</f>
        <v>0.51966641772467015</v>
      </c>
      <c r="G31" s="24">
        <f>G16/G8*100</f>
        <v>1.1094441312221084</v>
      </c>
    </row>
    <row r="32" spans="1:7" ht="26.25" customHeight="1">
      <c r="A32" s="122" t="s">
        <v>404</v>
      </c>
      <c r="B32" s="544" t="s">
        <v>398</v>
      </c>
      <c r="C32" s="24"/>
      <c r="D32" s="24"/>
      <c r="E32" s="24"/>
      <c r="F32" s="24"/>
      <c r="G32" s="24"/>
    </row>
    <row r="33" spans="1:7">
      <c r="A33" s="244" t="s">
        <v>399</v>
      </c>
      <c r="B33" s="545" t="s">
        <v>400</v>
      </c>
      <c r="C33" s="24">
        <f>C18/C8*100</f>
        <v>7.656967840735069E-3</v>
      </c>
      <c r="D33" s="24">
        <f>D18/D8*100</f>
        <v>3.9318835077824174E-2</v>
      </c>
      <c r="E33" s="24">
        <f>E18/E8*100</f>
        <v>3.7844543027142949E-2</v>
      </c>
      <c r="F33" s="24">
        <f>F18/F8*100</f>
        <v>4.8751140984150697E-2</v>
      </c>
      <c r="G33" s="24">
        <f>G18/G8*100</f>
        <v>0.11467122803329288</v>
      </c>
    </row>
    <row r="34" spans="1:7">
      <c r="A34" s="244" t="s">
        <v>1702</v>
      </c>
      <c r="B34" s="545" t="s">
        <v>1703</v>
      </c>
      <c r="C34" s="24">
        <f>C19/C8*100</f>
        <v>7.656967840735069E-3</v>
      </c>
      <c r="D34" s="24">
        <f>D19/D8*100</f>
        <v>3.9318835077824174E-2</v>
      </c>
      <c r="E34" s="24">
        <f>E19/E8*100</f>
        <v>3.7844543027142949E-2</v>
      </c>
      <c r="F34" s="24">
        <f>F19/F8*100</f>
        <v>4.8751140984150697E-2</v>
      </c>
      <c r="G34" s="24">
        <f>G19/G8*100</f>
        <v>0.11467122803329288</v>
      </c>
    </row>
    <row r="35" spans="1:7">
      <c r="A35" s="548" t="s">
        <v>393</v>
      </c>
      <c r="B35" s="550" t="s">
        <v>394</v>
      </c>
      <c r="C35" s="549">
        <f>C20/C8*100</f>
        <v>81.163859111791723</v>
      </c>
      <c r="D35" s="549">
        <f>D20/D8*100</f>
        <v>78.192960572699164</v>
      </c>
      <c r="E35" s="549">
        <f>E20/E8*100</f>
        <v>80.125307486912092</v>
      </c>
      <c r="F35" s="549">
        <f>F20/F8*100</f>
        <v>81.055514065222795</v>
      </c>
      <c r="G35" s="549">
        <f>G20/G8*100</f>
        <v>78.35867248941679</v>
      </c>
    </row>
    <row r="36" spans="1:7">
      <c r="C36" s="247"/>
      <c r="D36" s="247"/>
      <c r="E36" s="247"/>
      <c r="F36" s="247"/>
      <c r="G36" s="247"/>
    </row>
  </sheetData>
  <mergeCells count="9">
    <mergeCell ref="F1:G1"/>
    <mergeCell ref="C21:G21"/>
    <mergeCell ref="C22:G22"/>
    <mergeCell ref="A21:A22"/>
    <mergeCell ref="C7:F7"/>
    <mergeCell ref="A2:G2"/>
    <mergeCell ref="A3:G3"/>
    <mergeCell ref="A4:G4"/>
    <mergeCell ref="A5:G5"/>
  </mergeCells>
  <hyperlinks>
    <hyperlink ref="A1" location="Содержание!A1" display="Мазмуну" xr:uid="{B75654FD-0169-43AD-BD86-0035D2B41719}"/>
    <hyperlink ref="F1:G1" location="Содержание!A1" display="Содержание" xr:uid="{462AA6C2-6648-40B6-B5B0-8291074485A8}"/>
  </hyperlinks>
  <pageMargins left="0.70866141732283472" right="0.70866141732283472" top="0.59055118110236227" bottom="0.78740157480314965" header="0.31496062992125984" footer="0.51181102362204722"/>
  <pageSetup paperSize="9" firstPageNumber="38" orientation="portrait" useFirstPageNumber="1" r:id="rId1"/>
  <headerFooter>
    <oddFooter>&amp;C39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7"/>
  <sheetViews>
    <sheetView workbookViewId="0">
      <selection activeCell="E1" sqref="E1:G1"/>
    </sheetView>
  </sheetViews>
  <sheetFormatPr defaultColWidth="9.140625" defaultRowHeight="15"/>
  <cols>
    <col min="1" max="2" width="19.7109375" style="3" customWidth="1"/>
    <col min="3" max="7" width="8.7109375" style="3" customWidth="1"/>
    <col min="8" max="16384" width="9.140625" style="3"/>
  </cols>
  <sheetData>
    <row r="1" spans="1:12">
      <c r="A1" s="901" t="s">
        <v>1957</v>
      </c>
      <c r="E1" s="907" t="s">
        <v>1958</v>
      </c>
      <c r="F1" s="907"/>
      <c r="G1" s="907"/>
    </row>
    <row r="2" spans="1:12" ht="18" customHeight="1">
      <c r="A2" s="4" t="s">
        <v>405</v>
      </c>
      <c r="B2" s="4"/>
      <c r="C2" s="222"/>
      <c r="D2" s="222"/>
      <c r="E2" s="222"/>
      <c r="F2" s="129"/>
      <c r="G2" s="129"/>
    </row>
    <row r="3" spans="1:12" ht="18" customHeight="1">
      <c r="A3" s="516" t="s">
        <v>406</v>
      </c>
      <c r="B3" s="516"/>
      <c r="C3" s="551"/>
      <c r="D3" s="551"/>
      <c r="E3" s="551"/>
      <c r="F3" s="552"/>
      <c r="G3" s="236"/>
    </row>
    <row r="4" spans="1:12" s="235" customFormat="1" ht="18" customHeight="1">
      <c r="A4" s="530"/>
      <c r="B4" s="530"/>
      <c r="C4" s="431">
        <v>2021</v>
      </c>
      <c r="D4" s="431">
        <v>2022</v>
      </c>
      <c r="E4" s="431">
        <v>2023</v>
      </c>
      <c r="F4" s="537">
        <v>2024</v>
      </c>
      <c r="G4" s="431">
        <v>2025</v>
      </c>
    </row>
    <row r="5" spans="1:12" ht="18" customHeight="1">
      <c r="A5" s="119"/>
      <c r="B5" s="119"/>
      <c r="C5" s="923" t="s">
        <v>1105</v>
      </c>
      <c r="D5" s="923"/>
      <c r="E5" s="923"/>
      <c r="F5" s="923"/>
      <c r="G5" s="340"/>
      <c r="H5" s="124"/>
    </row>
    <row r="6" spans="1:12" ht="20.45" customHeight="1">
      <c r="A6" s="108" t="s">
        <v>407</v>
      </c>
      <c r="B6" s="237" t="s">
        <v>1704</v>
      </c>
      <c r="C6" s="238">
        <v>7809</v>
      </c>
      <c r="D6" s="238">
        <v>12235.5</v>
      </c>
      <c r="E6" s="238">
        <v>14175.9</v>
      </c>
      <c r="F6" s="238">
        <v>16994.5</v>
      </c>
      <c r="G6" s="238">
        <f>G8+G9+G10</f>
        <v>17293.2</v>
      </c>
      <c r="H6" s="239"/>
    </row>
    <row r="7" spans="1:12">
      <c r="A7" s="240" t="s">
        <v>408</v>
      </c>
      <c r="B7" s="544" t="s">
        <v>409</v>
      </c>
      <c r="C7" s="238"/>
      <c r="D7" s="238"/>
      <c r="E7" s="238"/>
      <c r="F7" s="238"/>
      <c r="G7" s="238"/>
    </row>
    <row r="8" spans="1:12" ht="25.5">
      <c r="A8" s="745" t="s">
        <v>1544</v>
      </c>
      <c r="B8" s="544" t="s">
        <v>1543</v>
      </c>
      <c r="C8" s="188">
        <v>3632.3</v>
      </c>
      <c r="D8" s="188">
        <v>7597</v>
      </c>
      <c r="E8" s="188">
        <v>8178.5</v>
      </c>
      <c r="F8" s="188">
        <v>10968.9</v>
      </c>
      <c r="G8" s="188">
        <v>11194.6</v>
      </c>
    </row>
    <row r="9" spans="1:12" ht="27" customHeight="1">
      <c r="A9" s="60" t="s">
        <v>1545</v>
      </c>
      <c r="B9" s="544" t="s">
        <v>1548</v>
      </c>
      <c r="C9" s="188">
        <v>15.9</v>
      </c>
      <c r="D9" s="188">
        <v>178.5</v>
      </c>
      <c r="E9" s="188">
        <v>247.4</v>
      </c>
      <c r="F9" s="188">
        <v>249.1</v>
      </c>
      <c r="G9" s="188">
        <v>304</v>
      </c>
      <c r="L9" s="124"/>
    </row>
    <row r="10" spans="1:12" ht="26.25">
      <c r="A10" s="60" t="s">
        <v>1546</v>
      </c>
      <c r="B10" s="544" t="s">
        <v>1549</v>
      </c>
      <c r="C10" s="188">
        <v>4160.8</v>
      </c>
      <c r="D10" s="188">
        <v>4460</v>
      </c>
      <c r="E10" s="188">
        <v>5750</v>
      </c>
      <c r="F10" s="188">
        <v>5776.5</v>
      </c>
      <c r="G10" s="188">
        <v>5794.6</v>
      </c>
      <c r="H10" s="116"/>
      <c r="J10" s="124"/>
    </row>
    <row r="11" spans="1:12" ht="18" customHeight="1">
      <c r="A11" s="959"/>
      <c r="B11" s="958"/>
      <c r="C11" s="924" t="s">
        <v>435</v>
      </c>
      <c r="D11" s="924"/>
      <c r="E11" s="924"/>
      <c r="F11" s="924"/>
      <c r="G11" s="924"/>
    </row>
    <row r="12" spans="1:12" ht="18" customHeight="1">
      <c r="A12" s="959"/>
      <c r="B12" s="958"/>
      <c r="C12" s="924" t="s">
        <v>402</v>
      </c>
      <c r="D12" s="924"/>
      <c r="E12" s="924"/>
      <c r="F12" s="924"/>
      <c r="G12" s="924"/>
    </row>
    <row r="13" spans="1:12" ht="21.6" customHeight="1">
      <c r="A13" s="119" t="s">
        <v>407</v>
      </c>
      <c r="B13" s="237" t="s">
        <v>1704</v>
      </c>
      <c r="C13" s="242">
        <v>100</v>
      </c>
      <c r="D13" s="242">
        <v>100</v>
      </c>
      <c r="E13" s="242">
        <v>100</v>
      </c>
      <c r="F13" s="242">
        <v>100</v>
      </c>
      <c r="G13" s="242">
        <f>SUM(G15:G17)</f>
        <v>99.999999999999986</v>
      </c>
    </row>
    <row r="14" spans="1:12">
      <c r="A14" s="240" t="s">
        <v>408</v>
      </c>
      <c r="B14" s="544" t="s">
        <v>409</v>
      </c>
      <c r="C14" s="119"/>
      <c r="D14" s="119"/>
      <c r="E14" s="119"/>
      <c r="F14" s="119"/>
      <c r="G14" s="119"/>
    </row>
    <row r="15" spans="1:12" ht="25.5">
      <c r="A15" s="745" t="s">
        <v>1551</v>
      </c>
      <c r="B15" s="544" t="s">
        <v>1550</v>
      </c>
      <c r="C15" s="243">
        <f t="shared" ref="C15:G17" si="0">C8/C$6*100</f>
        <v>46.514278396721728</v>
      </c>
      <c r="D15" s="243">
        <f t="shared" si="0"/>
        <v>62.089820603980215</v>
      </c>
      <c r="E15" s="243">
        <f t="shared" si="0"/>
        <v>57.692985983253266</v>
      </c>
      <c r="F15" s="243">
        <f t="shared" si="0"/>
        <v>64.543823001559332</v>
      </c>
      <c r="G15" s="243">
        <f t="shared" si="0"/>
        <v>64.734115143524619</v>
      </c>
    </row>
    <row r="16" spans="1:12" ht="26.25">
      <c r="A16" s="60" t="s">
        <v>1545</v>
      </c>
      <c r="B16" s="544" t="s">
        <v>1547</v>
      </c>
      <c r="C16" s="243">
        <f t="shared" si="0"/>
        <v>0.20361121782558586</v>
      </c>
      <c r="D16" s="243">
        <f t="shared" si="0"/>
        <v>1.4588696824813043</v>
      </c>
      <c r="E16" s="243">
        <f t="shared" si="0"/>
        <v>1.7452154713280992</v>
      </c>
      <c r="F16" s="243">
        <f t="shared" si="0"/>
        <v>1.4657683368148517</v>
      </c>
      <c r="G16" s="243">
        <f t="shared" si="0"/>
        <v>1.7579164064487773</v>
      </c>
    </row>
    <row r="17" spans="1:7" ht="26.25">
      <c r="A17" s="347" t="s">
        <v>1546</v>
      </c>
      <c r="B17" s="554" t="s">
        <v>1549</v>
      </c>
      <c r="C17" s="553">
        <f t="shared" si="0"/>
        <v>53.282110385452683</v>
      </c>
      <c r="D17" s="553">
        <f t="shared" si="0"/>
        <v>36.451309713538478</v>
      </c>
      <c r="E17" s="553">
        <f t="shared" si="0"/>
        <v>40.561798545418633</v>
      </c>
      <c r="F17" s="553">
        <f t="shared" si="0"/>
        <v>33.990408661625821</v>
      </c>
      <c r="G17" s="553">
        <f t="shared" si="0"/>
        <v>33.507968450026596</v>
      </c>
    </row>
  </sheetData>
  <mergeCells count="6">
    <mergeCell ref="E1:G1"/>
    <mergeCell ref="B11:B12"/>
    <mergeCell ref="C5:F5"/>
    <mergeCell ref="A11:A12"/>
    <mergeCell ref="C11:G11"/>
    <mergeCell ref="C12:G12"/>
  </mergeCells>
  <hyperlinks>
    <hyperlink ref="A1" location="Содержание!A1" display="Мазмуну" xr:uid="{152E3E29-FA10-464B-8975-1708E521F543}"/>
    <hyperlink ref="E1:G1" location="Содержание!A1" display="Содержание" xr:uid="{E58F02E4-5C7C-4FD9-8ACE-B9280AA8B48A}"/>
  </hyperlinks>
  <pageMargins left="0.70866141732283472" right="0.70866141732283472" top="0.74803149606299213" bottom="0.74803149606299213" header="0.31496062992125984" footer="0.51181102362204722"/>
  <pageSetup paperSize="9" firstPageNumber="39" orientation="portrait" useFirstPageNumber="1" r:id="rId1"/>
  <headerFooter>
    <oddFooter>&amp;C40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71"/>
  <sheetViews>
    <sheetView workbookViewId="0">
      <selection activeCell="J5" sqref="J5"/>
    </sheetView>
  </sheetViews>
  <sheetFormatPr defaultColWidth="9.140625" defaultRowHeight="15"/>
  <cols>
    <col min="1" max="2" width="20.7109375" style="3" customWidth="1"/>
    <col min="3" max="7" width="8.7109375" style="3" customWidth="1"/>
    <col min="8" max="16384" width="9.140625" style="3"/>
  </cols>
  <sheetData>
    <row r="1" spans="1:7">
      <c r="A1" s="901" t="s">
        <v>1957</v>
      </c>
      <c r="F1" s="922" t="s">
        <v>1958</v>
      </c>
      <c r="G1" s="922"/>
    </row>
    <row r="2" spans="1:7" ht="18" customHeight="1">
      <c r="A2" s="965" t="s">
        <v>410</v>
      </c>
      <c r="B2" s="965"/>
      <c r="C2" s="965"/>
      <c r="D2" s="965"/>
      <c r="E2" s="965"/>
      <c r="F2" s="965"/>
      <c r="G2" s="965"/>
    </row>
    <row r="3" spans="1:7" ht="7.5" customHeight="1">
      <c r="A3" s="73"/>
      <c r="B3" s="73"/>
      <c r="C3" s="73"/>
      <c r="D3" s="73"/>
      <c r="E3" s="960"/>
      <c r="F3" s="960"/>
      <c r="G3" s="960"/>
    </row>
    <row r="4" spans="1:7" ht="18" customHeight="1">
      <c r="A4" s="956" t="s">
        <v>2039</v>
      </c>
      <c r="B4" s="956"/>
      <c r="C4" s="956"/>
      <c r="D4" s="956"/>
      <c r="E4" s="956"/>
      <c r="F4" s="956"/>
      <c r="G4" s="956"/>
    </row>
    <row r="5" spans="1:7" ht="16.5" customHeight="1">
      <c r="A5" s="957" t="s">
        <v>1107</v>
      </c>
      <c r="B5" s="957"/>
      <c r="C5" s="957"/>
      <c r="D5" s="957"/>
      <c r="E5" s="957"/>
      <c r="F5" s="957"/>
      <c r="G5" s="957"/>
    </row>
    <row r="6" spans="1:7" s="207" customFormat="1" ht="18.75">
      <c r="A6" s="966" t="s">
        <v>1106</v>
      </c>
      <c r="B6" s="966"/>
      <c r="C6" s="966"/>
      <c r="D6" s="966"/>
      <c r="E6" s="966"/>
      <c r="F6" s="966"/>
      <c r="G6" s="966"/>
    </row>
    <row r="7" spans="1:7" s="111" customFormat="1" ht="18" customHeight="1">
      <c r="A7" s="555"/>
      <c r="B7" s="555"/>
      <c r="C7" s="431">
        <v>2021</v>
      </c>
      <c r="D7" s="431">
        <v>2022</v>
      </c>
      <c r="E7" s="431">
        <v>2023</v>
      </c>
      <c r="F7" s="537">
        <v>2024</v>
      </c>
      <c r="G7" s="537">
        <v>2025</v>
      </c>
    </row>
    <row r="8" spans="1:7" ht="18" customHeight="1">
      <c r="A8" s="87"/>
      <c r="B8" s="87"/>
      <c r="C8" s="926" t="s">
        <v>1075</v>
      </c>
      <c r="D8" s="926"/>
      <c r="E8" s="926"/>
      <c r="F8" s="926"/>
      <c r="G8" s="926"/>
    </row>
    <row r="9" spans="1:7">
      <c r="A9" s="87" t="s">
        <v>184</v>
      </c>
      <c r="B9" s="230" t="s">
        <v>185</v>
      </c>
      <c r="C9" s="86">
        <v>419</v>
      </c>
      <c r="D9" s="86">
        <v>501</v>
      </c>
      <c r="E9" s="86">
        <f>E10+E11+E22+E23+E24</f>
        <v>674</v>
      </c>
      <c r="F9" s="86">
        <v>769</v>
      </c>
      <c r="G9" s="86">
        <v>842</v>
      </c>
    </row>
    <row r="10" spans="1:7" ht="40.5" customHeight="1">
      <c r="A10" s="62" t="s">
        <v>411</v>
      </c>
      <c r="B10" s="559" t="s">
        <v>1109</v>
      </c>
      <c r="C10" s="61">
        <v>185</v>
      </c>
      <c r="D10" s="61">
        <v>212</v>
      </c>
      <c r="E10" s="61">
        <v>275</v>
      </c>
      <c r="F10" s="61">
        <v>330</v>
      </c>
      <c r="G10" s="61">
        <v>388</v>
      </c>
    </row>
    <row r="11" spans="1:7" ht="81.75" customHeight="1">
      <c r="A11" s="398" t="s">
        <v>1480</v>
      </c>
      <c r="B11" s="423" t="s">
        <v>1481</v>
      </c>
      <c r="C11" s="61">
        <v>155</v>
      </c>
      <c r="D11" s="61">
        <v>182</v>
      </c>
      <c r="E11" s="61">
        <v>190</v>
      </c>
      <c r="F11" s="61">
        <v>186</v>
      </c>
      <c r="G11" s="61">
        <v>188</v>
      </c>
    </row>
    <row r="12" spans="1:7">
      <c r="A12" s="229" t="s">
        <v>413</v>
      </c>
      <c r="B12" s="528" t="s">
        <v>414</v>
      </c>
      <c r="C12" s="61">
        <v>11</v>
      </c>
      <c r="D12" s="61">
        <v>11</v>
      </c>
      <c r="E12" s="61">
        <v>11</v>
      </c>
      <c r="F12" s="61">
        <v>12</v>
      </c>
      <c r="G12" s="61">
        <v>11</v>
      </c>
    </row>
    <row r="13" spans="1:7">
      <c r="A13" s="229" t="s">
        <v>415</v>
      </c>
      <c r="B13" s="528" t="s">
        <v>416</v>
      </c>
      <c r="C13" s="61">
        <v>10</v>
      </c>
      <c r="D13" s="61">
        <v>11</v>
      </c>
      <c r="E13" s="61">
        <v>13</v>
      </c>
      <c r="F13" s="61">
        <v>13</v>
      </c>
      <c r="G13" s="61">
        <v>12</v>
      </c>
    </row>
    <row r="14" spans="1:7">
      <c r="A14" s="228" t="s">
        <v>417</v>
      </c>
      <c r="B14" s="766" t="s">
        <v>418</v>
      </c>
      <c r="C14" s="61">
        <v>4</v>
      </c>
      <c r="D14" s="61">
        <v>5</v>
      </c>
      <c r="E14" s="61">
        <v>7</v>
      </c>
      <c r="F14" s="61">
        <v>4</v>
      </c>
      <c r="G14" s="61">
        <v>5</v>
      </c>
    </row>
    <row r="15" spans="1:7" ht="26.25" customHeight="1">
      <c r="A15" s="229" t="s">
        <v>419</v>
      </c>
      <c r="B15" s="528" t="s">
        <v>420</v>
      </c>
      <c r="C15" s="61">
        <v>12</v>
      </c>
      <c r="D15" s="61">
        <v>12</v>
      </c>
      <c r="E15" s="61">
        <v>13</v>
      </c>
      <c r="F15" s="61">
        <v>10</v>
      </c>
      <c r="G15" s="61">
        <v>11</v>
      </c>
    </row>
    <row r="16" spans="1:7" ht="14.25" customHeight="1">
      <c r="A16" s="229" t="s">
        <v>421</v>
      </c>
      <c r="B16" s="528" t="s">
        <v>422</v>
      </c>
      <c r="C16" s="61">
        <v>6</v>
      </c>
      <c r="D16" s="61">
        <v>5</v>
      </c>
      <c r="E16" s="61">
        <v>5</v>
      </c>
      <c r="F16" s="61">
        <v>4</v>
      </c>
      <c r="G16" s="61">
        <v>4</v>
      </c>
    </row>
    <row r="17" spans="1:7" ht="25.5" customHeight="1">
      <c r="A17" s="229" t="s">
        <v>1487</v>
      </c>
      <c r="B17" s="528" t="s">
        <v>1486</v>
      </c>
      <c r="C17" s="61">
        <v>70</v>
      </c>
      <c r="D17" s="61">
        <v>93</v>
      </c>
      <c r="E17" s="61">
        <v>91</v>
      </c>
      <c r="F17" s="61">
        <v>97</v>
      </c>
      <c r="G17" s="61">
        <v>98</v>
      </c>
    </row>
    <row r="18" spans="1:7" ht="26.25">
      <c r="A18" s="229" t="s">
        <v>425</v>
      </c>
      <c r="B18" s="528" t="s">
        <v>634</v>
      </c>
      <c r="C18" s="61">
        <v>1</v>
      </c>
      <c r="D18" s="61">
        <v>1</v>
      </c>
      <c r="E18" s="61">
        <v>2</v>
      </c>
      <c r="F18" s="61">
        <v>2</v>
      </c>
      <c r="G18" s="61">
        <v>2</v>
      </c>
    </row>
    <row r="19" spans="1:7">
      <c r="A19" s="229" t="s">
        <v>426</v>
      </c>
      <c r="B19" s="528" t="s">
        <v>427</v>
      </c>
      <c r="C19" s="61">
        <v>20</v>
      </c>
      <c r="D19" s="61">
        <v>20</v>
      </c>
      <c r="E19" s="61">
        <v>20</v>
      </c>
      <c r="F19" s="61">
        <v>21</v>
      </c>
      <c r="G19" s="61">
        <v>25</v>
      </c>
    </row>
    <row r="20" spans="1:7" ht="39">
      <c r="A20" s="229" t="s">
        <v>428</v>
      </c>
      <c r="B20" s="528" t="s">
        <v>429</v>
      </c>
      <c r="C20" s="61">
        <v>4</v>
      </c>
      <c r="D20" s="61">
        <v>10</v>
      </c>
      <c r="E20" s="61">
        <v>15</v>
      </c>
      <c r="F20" s="61">
        <v>12</v>
      </c>
      <c r="G20" s="61">
        <v>12</v>
      </c>
    </row>
    <row r="21" spans="1:7" ht="39">
      <c r="A21" s="229" t="s">
        <v>430</v>
      </c>
      <c r="B21" s="528" t="s">
        <v>431</v>
      </c>
      <c r="C21" s="61">
        <v>17</v>
      </c>
      <c r="D21" s="61">
        <v>14</v>
      </c>
      <c r="E21" s="61">
        <v>13</v>
      </c>
      <c r="F21" s="61">
        <v>11</v>
      </c>
      <c r="G21" s="61">
        <v>8</v>
      </c>
    </row>
    <row r="22" spans="1:7" ht="53.25" customHeight="1">
      <c r="A22" s="100" t="s">
        <v>1482</v>
      </c>
      <c r="B22" s="423" t="s">
        <v>1483</v>
      </c>
      <c r="C22" s="61">
        <v>32</v>
      </c>
      <c r="D22" s="61">
        <v>60</v>
      </c>
      <c r="E22" s="61">
        <v>78</v>
      </c>
      <c r="F22" s="61">
        <v>102</v>
      </c>
      <c r="G22" s="61">
        <v>102</v>
      </c>
    </row>
    <row r="23" spans="1:7" ht="27" customHeight="1">
      <c r="A23" s="100" t="s">
        <v>432</v>
      </c>
      <c r="B23" s="423" t="s">
        <v>1108</v>
      </c>
      <c r="C23" s="61">
        <v>8</v>
      </c>
      <c r="D23" s="61">
        <v>11</v>
      </c>
      <c r="E23" s="61">
        <v>11</v>
      </c>
      <c r="F23" s="61">
        <v>12</v>
      </c>
      <c r="G23" s="61">
        <v>11</v>
      </c>
    </row>
    <row r="24" spans="1:7" ht="26.25">
      <c r="A24" s="100" t="s">
        <v>433</v>
      </c>
      <c r="B24" s="423" t="s">
        <v>434</v>
      </c>
      <c r="C24" s="61">
        <v>39</v>
      </c>
      <c r="D24" s="61">
        <v>36</v>
      </c>
      <c r="E24" s="61">
        <v>120</v>
      </c>
      <c r="F24" s="61">
        <v>139</v>
      </c>
      <c r="G24" s="61">
        <v>153</v>
      </c>
    </row>
    <row r="25" spans="1:7" ht="15" customHeight="1">
      <c r="A25" s="961"/>
      <c r="B25" s="961"/>
      <c r="C25" s="924" t="s">
        <v>435</v>
      </c>
      <c r="D25" s="924"/>
      <c r="E25" s="924"/>
      <c r="F25" s="924"/>
      <c r="G25" s="924"/>
    </row>
    <row r="26" spans="1:7" ht="12" customHeight="1">
      <c r="A26" s="961"/>
      <c r="B26" s="961"/>
      <c r="C26" s="924" t="s">
        <v>402</v>
      </c>
      <c r="D26" s="924"/>
      <c r="E26" s="924"/>
      <c r="F26" s="924"/>
      <c r="G26" s="924"/>
    </row>
    <row r="27" spans="1:7">
      <c r="A27" s="87" t="s">
        <v>184</v>
      </c>
      <c r="B27" s="230" t="s">
        <v>185</v>
      </c>
      <c r="C27" s="86">
        <v>100</v>
      </c>
      <c r="D27" s="86">
        <v>100</v>
      </c>
      <c r="E27" s="86">
        <v>100</v>
      </c>
      <c r="F27" s="86">
        <v>100</v>
      </c>
      <c r="G27" s="86">
        <v>100</v>
      </c>
    </row>
    <row r="28" spans="1:7" ht="51.75" customHeight="1">
      <c r="A28" s="62" t="s">
        <v>411</v>
      </c>
      <c r="B28" s="775" t="s">
        <v>1552</v>
      </c>
      <c r="C28" s="171">
        <f t="shared" ref="C28:E28" si="0">C10/C$9*100</f>
        <v>44.152744630071602</v>
      </c>
      <c r="D28" s="171">
        <f t="shared" si="0"/>
        <v>42.315369261477045</v>
      </c>
      <c r="E28" s="171">
        <f t="shared" si="0"/>
        <v>40.801186943620174</v>
      </c>
      <c r="F28" s="171">
        <f>F10/F$9*100</f>
        <v>42.912873862158648</v>
      </c>
      <c r="G28" s="171">
        <f>G10/G$9*100</f>
        <v>46.080760095011875</v>
      </c>
    </row>
    <row r="29" spans="1:7" ht="79.5" customHeight="1">
      <c r="A29" s="398" t="s">
        <v>1110</v>
      </c>
      <c r="B29" s="423" t="s">
        <v>1484</v>
      </c>
      <c r="C29" s="171">
        <f t="shared" ref="C29:G42" si="1">C11/C$9*100</f>
        <v>36.992840095465397</v>
      </c>
      <c r="D29" s="171">
        <f t="shared" si="1"/>
        <v>36.327345309381236</v>
      </c>
      <c r="E29" s="171">
        <f t="shared" si="1"/>
        <v>28.18991097922849</v>
      </c>
      <c r="F29" s="171">
        <f t="shared" si="1"/>
        <v>24.187256176853055</v>
      </c>
      <c r="G29" s="171">
        <f t="shared" si="1"/>
        <v>22.327790973871732</v>
      </c>
    </row>
    <row r="30" spans="1:7">
      <c r="A30" s="229" t="s">
        <v>413</v>
      </c>
      <c r="B30" s="528" t="s">
        <v>414</v>
      </c>
      <c r="C30" s="171">
        <f t="shared" si="1"/>
        <v>2.6252983293556085</v>
      </c>
      <c r="D30" s="171">
        <f t="shared" si="1"/>
        <v>2.19560878243513</v>
      </c>
      <c r="E30" s="171">
        <f t="shared" si="1"/>
        <v>1.6320474777448073</v>
      </c>
      <c r="F30" s="171">
        <f t="shared" si="1"/>
        <v>1.5604681404421328</v>
      </c>
      <c r="G30" s="171">
        <f t="shared" si="1"/>
        <v>1.3064133016627077</v>
      </c>
    </row>
    <row r="31" spans="1:7">
      <c r="A31" s="229" t="s">
        <v>415</v>
      </c>
      <c r="B31" s="528" t="s">
        <v>416</v>
      </c>
      <c r="C31" s="171">
        <f t="shared" si="1"/>
        <v>2.3866348448687349</v>
      </c>
      <c r="D31" s="171">
        <f t="shared" si="1"/>
        <v>2.19560878243513</v>
      </c>
      <c r="E31" s="171">
        <f t="shared" si="1"/>
        <v>1.9287833827893175</v>
      </c>
      <c r="F31" s="171">
        <f t="shared" si="1"/>
        <v>1.6905071521456438</v>
      </c>
      <c r="G31" s="171">
        <f t="shared" si="1"/>
        <v>1.4251781472684086</v>
      </c>
    </row>
    <row r="32" spans="1:7" ht="15" customHeight="1">
      <c r="A32" s="228" t="s">
        <v>417</v>
      </c>
      <c r="B32" s="528" t="s">
        <v>418</v>
      </c>
      <c r="C32" s="171">
        <f t="shared" si="1"/>
        <v>0.95465393794749409</v>
      </c>
      <c r="D32" s="171">
        <f t="shared" si="1"/>
        <v>0.99800399201596801</v>
      </c>
      <c r="E32" s="171">
        <f t="shared" si="1"/>
        <v>1.0385756676557862</v>
      </c>
      <c r="F32" s="171">
        <f t="shared" si="1"/>
        <v>0.52015604681404426</v>
      </c>
      <c r="G32" s="171">
        <f t="shared" si="1"/>
        <v>0.59382422802850354</v>
      </c>
    </row>
    <row r="33" spans="1:7" ht="26.25">
      <c r="A33" s="229" t="s">
        <v>419</v>
      </c>
      <c r="B33" s="528" t="s">
        <v>420</v>
      </c>
      <c r="C33" s="171">
        <f t="shared" si="1"/>
        <v>2.8639618138424821</v>
      </c>
      <c r="D33" s="171">
        <f t="shared" si="1"/>
        <v>2.3952095808383236</v>
      </c>
      <c r="E33" s="171">
        <f t="shared" si="1"/>
        <v>1.9287833827893175</v>
      </c>
      <c r="F33" s="171">
        <f t="shared" si="1"/>
        <v>1.3003901170351104</v>
      </c>
      <c r="G33" s="171">
        <f t="shared" si="1"/>
        <v>1.3064133016627077</v>
      </c>
    </row>
    <row r="34" spans="1:7">
      <c r="A34" s="229" t="s">
        <v>421</v>
      </c>
      <c r="B34" s="528" t="s">
        <v>422</v>
      </c>
      <c r="C34" s="171">
        <f t="shared" si="1"/>
        <v>1.431980906921241</v>
      </c>
      <c r="D34" s="171">
        <f t="shared" si="1"/>
        <v>0.99800399201596801</v>
      </c>
      <c r="E34" s="171">
        <f t="shared" si="1"/>
        <v>0.74183976261127604</v>
      </c>
      <c r="F34" s="171">
        <f t="shared" si="1"/>
        <v>0.52015604681404426</v>
      </c>
      <c r="G34" s="171">
        <f t="shared" si="1"/>
        <v>0.47505938242280288</v>
      </c>
    </row>
    <row r="35" spans="1:7" ht="26.25">
      <c r="A35" s="229" t="s">
        <v>1553</v>
      </c>
      <c r="B35" s="528" t="s">
        <v>1485</v>
      </c>
      <c r="C35" s="171">
        <f t="shared" si="1"/>
        <v>16.706443914081145</v>
      </c>
      <c r="D35" s="171">
        <f t="shared" si="1"/>
        <v>18.562874251497004</v>
      </c>
      <c r="E35" s="171">
        <f t="shared" si="1"/>
        <v>13.501483679525222</v>
      </c>
      <c r="F35" s="171">
        <f t="shared" si="1"/>
        <v>12.613784135240572</v>
      </c>
      <c r="G35" s="171">
        <f t="shared" si="1"/>
        <v>11.63895486935867</v>
      </c>
    </row>
    <row r="36" spans="1:7" ht="26.25">
      <c r="A36" s="229" t="s">
        <v>425</v>
      </c>
      <c r="B36" s="528" t="s">
        <v>634</v>
      </c>
      <c r="C36" s="171">
        <f t="shared" si="1"/>
        <v>0.23866348448687352</v>
      </c>
      <c r="D36" s="171">
        <f t="shared" si="1"/>
        <v>0.19960079840319359</v>
      </c>
      <c r="E36" s="171">
        <f t="shared" si="1"/>
        <v>0.29673590504451042</v>
      </c>
      <c r="F36" s="171">
        <f t="shared" si="1"/>
        <v>0.26007802340702213</v>
      </c>
      <c r="G36" s="171">
        <f t="shared" si="1"/>
        <v>0.23752969121140144</v>
      </c>
    </row>
    <row r="37" spans="1:7">
      <c r="A37" s="229" t="s">
        <v>426</v>
      </c>
      <c r="B37" s="528" t="s">
        <v>427</v>
      </c>
      <c r="C37" s="171">
        <f t="shared" si="1"/>
        <v>4.7732696897374698</v>
      </c>
      <c r="D37" s="171">
        <f t="shared" si="1"/>
        <v>3.992015968063872</v>
      </c>
      <c r="E37" s="171">
        <f t="shared" si="1"/>
        <v>2.9673590504451042</v>
      </c>
      <c r="F37" s="171">
        <f t="shared" si="1"/>
        <v>2.7308192457737324</v>
      </c>
      <c r="G37" s="171">
        <f t="shared" si="1"/>
        <v>2.9691211401425175</v>
      </c>
    </row>
    <row r="38" spans="1:7" ht="39">
      <c r="A38" s="229" t="s">
        <v>428</v>
      </c>
      <c r="B38" s="528" t="s">
        <v>429</v>
      </c>
      <c r="C38" s="171">
        <f t="shared" si="1"/>
        <v>0.95465393794749409</v>
      </c>
      <c r="D38" s="171">
        <f t="shared" si="1"/>
        <v>1.996007984031936</v>
      </c>
      <c r="E38" s="171">
        <f t="shared" si="1"/>
        <v>2.2255192878338281</v>
      </c>
      <c r="F38" s="171">
        <f t="shared" si="1"/>
        <v>1.5604681404421328</v>
      </c>
      <c r="G38" s="171">
        <f t="shared" si="1"/>
        <v>1.4251781472684086</v>
      </c>
    </row>
    <row r="39" spans="1:7" ht="39">
      <c r="A39" s="229" t="s">
        <v>436</v>
      </c>
      <c r="B39" s="528" t="s">
        <v>437</v>
      </c>
      <c r="C39" s="171" t="s">
        <v>249</v>
      </c>
      <c r="D39" s="171">
        <f>D21/D11*100</f>
        <v>7.6923076923076925</v>
      </c>
      <c r="E39" s="171">
        <f>E21/E11*100</f>
        <v>6.8421052631578956</v>
      </c>
      <c r="F39" s="171">
        <f t="shared" ref="F39:G39" si="2">F21/F$9*100</f>
        <v>1.4304291287386215</v>
      </c>
      <c r="G39" s="171">
        <f t="shared" si="2"/>
        <v>0.95011876484560576</v>
      </c>
    </row>
    <row r="40" spans="1:7" ht="51.75">
      <c r="A40" s="100" t="s">
        <v>438</v>
      </c>
      <c r="B40" s="423" t="s">
        <v>439</v>
      </c>
      <c r="C40" s="171">
        <f t="shared" si="1"/>
        <v>7.6372315035799527</v>
      </c>
      <c r="D40" s="171">
        <f t="shared" si="1"/>
        <v>11.976047904191617</v>
      </c>
      <c r="E40" s="171">
        <f t="shared" si="1"/>
        <v>11.572700296735905</v>
      </c>
      <c r="F40" s="171">
        <f t="shared" si="1"/>
        <v>13.263979193758127</v>
      </c>
      <c r="G40" s="171">
        <f t="shared" si="1"/>
        <v>12.114014251781473</v>
      </c>
    </row>
    <row r="41" spans="1:7" ht="26.25">
      <c r="A41" s="100" t="s">
        <v>432</v>
      </c>
      <c r="B41" s="423" t="s">
        <v>1108</v>
      </c>
      <c r="C41" s="171">
        <f t="shared" si="1"/>
        <v>1.9093078758949882</v>
      </c>
      <c r="D41" s="171">
        <f t="shared" si="1"/>
        <v>2.19560878243513</v>
      </c>
      <c r="E41" s="171">
        <f t="shared" si="1"/>
        <v>1.6320474777448073</v>
      </c>
      <c r="F41" s="171">
        <f t="shared" si="1"/>
        <v>1.5604681404421328</v>
      </c>
      <c r="G41" s="171">
        <f t="shared" si="1"/>
        <v>1.3064133016627077</v>
      </c>
    </row>
    <row r="42" spans="1:7" ht="26.25">
      <c r="A42" s="434" t="s">
        <v>433</v>
      </c>
      <c r="B42" s="435" t="s">
        <v>434</v>
      </c>
      <c r="C42" s="556">
        <f t="shared" si="1"/>
        <v>9.3078758949880669</v>
      </c>
      <c r="D42" s="556">
        <f t="shared" si="1"/>
        <v>7.1856287425149699</v>
      </c>
      <c r="E42" s="556">
        <f t="shared" si="1"/>
        <v>17.804154302670625</v>
      </c>
      <c r="F42" s="556">
        <f t="shared" si="1"/>
        <v>18.075422626788036</v>
      </c>
      <c r="G42" s="556">
        <f t="shared" si="1"/>
        <v>18.171021377672208</v>
      </c>
    </row>
    <row r="43" spans="1:7">
      <c r="A43" s="89" t="s">
        <v>440</v>
      </c>
      <c r="B43" s="89"/>
      <c r="C43" s="17"/>
      <c r="D43" s="17"/>
      <c r="E43" s="17"/>
      <c r="F43" s="17"/>
      <c r="G43" s="17"/>
    </row>
    <row r="44" spans="1:7">
      <c r="A44" s="89" t="s">
        <v>441</v>
      </c>
      <c r="B44" s="89"/>
      <c r="C44" s="17"/>
      <c r="D44" s="17"/>
      <c r="E44" s="17"/>
      <c r="F44" s="17"/>
      <c r="G44" s="17"/>
    </row>
    <row r="45" spans="1:7">
      <c r="A45" s="89"/>
      <c r="B45" s="89"/>
      <c r="C45" s="17"/>
      <c r="D45" s="17"/>
      <c r="E45" s="17"/>
      <c r="F45" s="17"/>
      <c r="G45" s="17"/>
    </row>
    <row r="46" spans="1:7" s="1" customFormat="1" ht="18" customHeight="1">
      <c r="A46" s="957" t="s">
        <v>442</v>
      </c>
      <c r="B46" s="957"/>
      <c r="C46" s="957"/>
      <c r="D46" s="957"/>
      <c r="E46" s="957"/>
      <c r="F46" s="957"/>
      <c r="G46" s="957"/>
    </row>
    <row r="47" spans="1:7" s="111" customFormat="1" ht="18" customHeight="1">
      <c r="A47" s="953" t="s">
        <v>443</v>
      </c>
      <c r="B47" s="953"/>
      <c r="C47" s="953"/>
      <c r="D47" s="953"/>
      <c r="E47" s="953"/>
      <c r="F47" s="953"/>
      <c r="G47" s="953"/>
    </row>
    <row r="48" spans="1:7" s="111" customFormat="1" ht="18" customHeight="1">
      <c r="A48" s="557"/>
      <c r="B48" s="557"/>
      <c r="C48" s="477">
        <v>2021</v>
      </c>
      <c r="D48" s="477">
        <v>2022</v>
      </c>
      <c r="E48" s="477">
        <v>2023</v>
      </c>
      <c r="F48" s="531">
        <v>2024</v>
      </c>
      <c r="G48" s="531">
        <v>2025</v>
      </c>
    </row>
    <row r="49" spans="1:11">
      <c r="A49" s="177"/>
      <c r="B49" s="177"/>
      <c r="C49" s="964" t="s">
        <v>1006</v>
      </c>
      <c r="D49" s="964"/>
      <c r="E49" s="964"/>
      <c r="F49" s="964"/>
      <c r="G49" s="341"/>
    </row>
    <row r="50" spans="1:11">
      <c r="A50" s="177" t="s">
        <v>444</v>
      </c>
      <c r="B50" s="231" t="s">
        <v>445</v>
      </c>
      <c r="C50" s="148">
        <f t="shared" ref="C50" si="3">SUM(C51:C59)</f>
        <v>419</v>
      </c>
      <c r="D50" s="148">
        <f t="shared" ref="D50:F50" si="4">SUM(D51:D59)</f>
        <v>501</v>
      </c>
      <c r="E50" s="148">
        <f t="shared" si="4"/>
        <v>674</v>
      </c>
      <c r="F50" s="148">
        <f t="shared" si="4"/>
        <v>769</v>
      </c>
      <c r="G50" s="148">
        <v>842</v>
      </c>
    </row>
    <row r="51" spans="1:11">
      <c r="A51" s="72" t="s">
        <v>446</v>
      </c>
      <c r="B51" s="522" t="s">
        <v>200</v>
      </c>
      <c r="C51" s="23">
        <v>25</v>
      </c>
      <c r="D51" s="23">
        <v>26</v>
      </c>
      <c r="E51" s="23">
        <v>29</v>
      </c>
      <c r="F51" s="23">
        <v>32</v>
      </c>
      <c r="G51" s="23">
        <v>37</v>
      </c>
    </row>
    <row r="52" spans="1:11" ht="26.25">
      <c r="A52" s="72" t="s">
        <v>447</v>
      </c>
      <c r="B52" s="328" t="s">
        <v>230</v>
      </c>
      <c r="C52" s="23">
        <v>56</v>
      </c>
      <c r="D52" s="23">
        <v>65</v>
      </c>
      <c r="E52" s="23">
        <v>84</v>
      </c>
      <c r="F52" s="23">
        <v>89</v>
      </c>
      <c r="G52" s="23">
        <v>103</v>
      </c>
    </row>
    <row r="53" spans="1:11" ht="26.25">
      <c r="A53" s="72" t="s">
        <v>448</v>
      </c>
      <c r="B53" s="328" t="s">
        <v>204</v>
      </c>
      <c r="C53" s="23">
        <v>153</v>
      </c>
      <c r="D53" s="23">
        <v>175</v>
      </c>
      <c r="E53" s="23">
        <v>177</v>
      </c>
      <c r="F53" s="23">
        <v>194</v>
      </c>
      <c r="G53" s="23">
        <v>186</v>
      </c>
      <c r="I53" s="111"/>
      <c r="J53" s="111"/>
      <c r="K53" s="111"/>
    </row>
    <row r="54" spans="1:11">
      <c r="A54" s="72" t="s">
        <v>449</v>
      </c>
      <c r="B54" s="522" t="s">
        <v>206</v>
      </c>
      <c r="C54" s="23">
        <v>51</v>
      </c>
      <c r="D54" s="23">
        <v>57</v>
      </c>
      <c r="E54" s="23">
        <v>149</v>
      </c>
      <c r="F54" s="23">
        <v>189</v>
      </c>
      <c r="G54" s="23">
        <v>170</v>
      </c>
      <c r="I54" s="111"/>
      <c r="J54" s="111"/>
      <c r="K54" s="111"/>
    </row>
    <row r="55" spans="1:11">
      <c r="A55" s="72" t="s">
        <v>450</v>
      </c>
      <c r="B55" s="522" t="s">
        <v>451</v>
      </c>
      <c r="C55" s="23">
        <v>17</v>
      </c>
      <c r="D55" s="23">
        <v>17</v>
      </c>
      <c r="E55" s="23">
        <v>34</v>
      </c>
      <c r="F55" s="23">
        <v>35</v>
      </c>
      <c r="G55" s="23">
        <v>46</v>
      </c>
      <c r="I55" s="111"/>
      <c r="J55" s="111"/>
      <c r="K55" s="111"/>
    </row>
    <row r="56" spans="1:11">
      <c r="A56" s="72" t="s">
        <v>452</v>
      </c>
      <c r="B56" s="522" t="s">
        <v>210</v>
      </c>
      <c r="C56" s="23">
        <v>7</v>
      </c>
      <c r="D56" s="23">
        <v>16</v>
      </c>
      <c r="E56" s="23">
        <v>17</v>
      </c>
      <c r="F56" s="23">
        <v>18</v>
      </c>
      <c r="G56" s="23">
        <v>26</v>
      </c>
    </row>
    <row r="57" spans="1:11">
      <c r="A57" s="72" t="s">
        <v>453</v>
      </c>
      <c r="B57" s="522" t="s">
        <v>212</v>
      </c>
      <c r="C57" s="23">
        <v>30</v>
      </c>
      <c r="D57" s="23">
        <v>35</v>
      </c>
      <c r="E57" s="23">
        <v>40</v>
      </c>
      <c r="F57" s="23">
        <v>50</v>
      </c>
      <c r="G57" s="23">
        <v>58</v>
      </c>
    </row>
    <row r="58" spans="1:11">
      <c r="A58" s="72" t="s">
        <v>454</v>
      </c>
      <c r="B58" s="522" t="s">
        <v>214</v>
      </c>
      <c r="C58" s="23">
        <v>59</v>
      </c>
      <c r="D58" s="23">
        <v>83</v>
      </c>
      <c r="E58" s="23">
        <v>118</v>
      </c>
      <c r="F58" s="23">
        <v>130</v>
      </c>
      <c r="G58" s="23">
        <v>153</v>
      </c>
    </row>
    <row r="59" spans="1:11">
      <c r="A59" s="72" t="s">
        <v>455</v>
      </c>
      <c r="B59" s="562" t="s">
        <v>216</v>
      </c>
      <c r="C59" s="23">
        <v>21</v>
      </c>
      <c r="D59" s="23">
        <v>27</v>
      </c>
      <c r="E59" s="23">
        <v>26</v>
      </c>
      <c r="F59" s="23">
        <v>32</v>
      </c>
      <c r="G59" s="23">
        <v>63</v>
      </c>
    </row>
    <row r="60" spans="1:11">
      <c r="A60" s="962" t="s">
        <v>456</v>
      </c>
      <c r="B60" s="963"/>
      <c r="C60" s="923" t="s">
        <v>457</v>
      </c>
      <c r="D60" s="923"/>
      <c r="E60" s="923"/>
      <c r="F60" s="923"/>
      <c r="G60" s="923"/>
    </row>
    <row r="61" spans="1:11" ht="10.5" customHeight="1">
      <c r="A61" s="962"/>
      <c r="B61" s="963"/>
      <c r="C61" s="924" t="s">
        <v>402</v>
      </c>
      <c r="D61" s="924"/>
      <c r="E61" s="924"/>
      <c r="F61" s="924"/>
      <c r="G61" s="924"/>
    </row>
    <row r="62" spans="1:11">
      <c r="A62" s="177" t="s">
        <v>444</v>
      </c>
      <c r="B62" s="231" t="s">
        <v>445</v>
      </c>
      <c r="C62" s="233">
        <f t="shared" ref="C62:F62" si="5">C50/C$50*100</f>
        <v>100</v>
      </c>
      <c r="D62" s="233">
        <f t="shared" si="5"/>
        <v>100</v>
      </c>
      <c r="E62" s="233">
        <f t="shared" si="5"/>
        <v>100</v>
      </c>
      <c r="F62" s="233">
        <f t="shared" si="5"/>
        <v>100</v>
      </c>
      <c r="G62" s="233">
        <v>100</v>
      </c>
    </row>
    <row r="63" spans="1:11">
      <c r="A63" s="232" t="s">
        <v>446</v>
      </c>
      <c r="B63" s="522" t="s">
        <v>200</v>
      </c>
      <c r="C63" s="234">
        <f t="shared" ref="C63:G71" si="6">C51/C$50*100</f>
        <v>5.9665871121718377</v>
      </c>
      <c r="D63" s="234">
        <f t="shared" si="6"/>
        <v>5.1896207584830334</v>
      </c>
      <c r="E63" s="234">
        <f t="shared" si="6"/>
        <v>4.3026706231454011</v>
      </c>
      <c r="F63" s="234">
        <f t="shared" si="6"/>
        <v>4.1612483745123541</v>
      </c>
      <c r="G63" s="234">
        <f t="shared" si="6"/>
        <v>4.3942992874109263</v>
      </c>
    </row>
    <row r="64" spans="1:11" ht="26.25">
      <c r="A64" s="232" t="s">
        <v>458</v>
      </c>
      <c r="B64" s="328" t="s">
        <v>202</v>
      </c>
      <c r="C64" s="234">
        <f t="shared" si="6"/>
        <v>13.365155131264917</v>
      </c>
      <c r="D64" s="234">
        <f t="shared" si="6"/>
        <v>12.974051896207584</v>
      </c>
      <c r="E64" s="234">
        <f t="shared" si="6"/>
        <v>12.462908011869436</v>
      </c>
      <c r="F64" s="234">
        <f t="shared" ref="F64:G64" si="7">F52/F$50*100</f>
        <v>11.573472041612485</v>
      </c>
      <c r="G64" s="234">
        <f t="shared" si="7"/>
        <v>12.232779097387175</v>
      </c>
    </row>
    <row r="65" spans="1:7" ht="26.25">
      <c r="A65" s="232" t="s">
        <v>448</v>
      </c>
      <c r="B65" s="328" t="s">
        <v>246</v>
      </c>
      <c r="C65" s="234">
        <f t="shared" si="6"/>
        <v>36.515513126491648</v>
      </c>
      <c r="D65" s="234">
        <f t="shared" si="6"/>
        <v>34.930139720558884</v>
      </c>
      <c r="E65" s="234">
        <f t="shared" si="6"/>
        <v>26.26112759643917</v>
      </c>
      <c r="F65" s="234">
        <f t="shared" ref="F65:G65" si="8">F53/F$50*100</f>
        <v>25.227568270481143</v>
      </c>
      <c r="G65" s="234">
        <f t="shared" si="8"/>
        <v>22.090261282660332</v>
      </c>
    </row>
    <row r="66" spans="1:7">
      <c r="A66" s="232" t="s">
        <v>449</v>
      </c>
      <c r="B66" s="522" t="s">
        <v>206</v>
      </c>
      <c r="C66" s="234">
        <f t="shared" si="6"/>
        <v>12.17183770883055</v>
      </c>
      <c r="D66" s="234">
        <f t="shared" si="6"/>
        <v>11.377245508982035</v>
      </c>
      <c r="E66" s="234">
        <f t="shared" si="6"/>
        <v>22.106824925816024</v>
      </c>
      <c r="F66" s="234">
        <f t="shared" ref="F66:G66" si="9">F54/F$50*100</f>
        <v>24.577373211963589</v>
      </c>
      <c r="G66" s="234">
        <f t="shared" si="9"/>
        <v>20.190023752969122</v>
      </c>
    </row>
    <row r="67" spans="1:7">
      <c r="A67" s="232" t="s">
        <v>450</v>
      </c>
      <c r="B67" s="522" t="s">
        <v>451</v>
      </c>
      <c r="C67" s="234">
        <f t="shared" si="6"/>
        <v>4.0572792362768499</v>
      </c>
      <c r="D67" s="234">
        <f t="shared" si="6"/>
        <v>3.3932135728542914</v>
      </c>
      <c r="E67" s="234">
        <f t="shared" si="6"/>
        <v>5.0445103857566762</v>
      </c>
      <c r="F67" s="234">
        <f t="shared" ref="F67:G67" si="10">F55/F$50*100</f>
        <v>4.5513654096228864</v>
      </c>
      <c r="G67" s="234">
        <f t="shared" si="10"/>
        <v>5.4631828978622332</v>
      </c>
    </row>
    <row r="68" spans="1:7">
      <c r="A68" s="232" t="s">
        <v>452</v>
      </c>
      <c r="B68" s="522" t="s">
        <v>210</v>
      </c>
      <c r="C68" s="234">
        <f t="shared" si="6"/>
        <v>1.6706443914081146</v>
      </c>
      <c r="D68" s="234">
        <f t="shared" si="6"/>
        <v>3.1936127744510974</v>
      </c>
      <c r="E68" s="234">
        <f t="shared" si="6"/>
        <v>2.5222551928783381</v>
      </c>
      <c r="F68" s="234">
        <f t="shared" ref="F68:G68" si="11">F56/F$50*100</f>
        <v>2.3407022106631992</v>
      </c>
      <c r="G68" s="234">
        <f t="shared" si="11"/>
        <v>3.0878859857482186</v>
      </c>
    </row>
    <row r="69" spans="1:7">
      <c r="A69" s="232" t="s">
        <v>453</v>
      </c>
      <c r="B69" s="522" t="s">
        <v>212</v>
      </c>
      <c r="C69" s="234">
        <f t="shared" si="6"/>
        <v>7.1599045346062056</v>
      </c>
      <c r="D69" s="234">
        <f t="shared" si="6"/>
        <v>6.9860279441117763</v>
      </c>
      <c r="E69" s="234">
        <f t="shared" si="6"/>
        <v>5.9347181008902083</v>
      </c>
      <c r="F69" s="234">
        <f t="shared" ref="F69:G69" si="12">F57/F$50*100</f>
        <v>6.5019505851755532</v>
      </c>
      <c r="G69" s="234">
        <f t="shared" si="12"/>
        <v>6.8883610451306403</v>
      </c>
    </row>
    <row r="70" spans="1:7">
      <c r="A70" s="232" t="s">
        <v>454</v>
      </c>
      <c r="B70" s="522" t="s">
        <v>214</v>
      </c>
      <c r="C70" s="234">
        <f t="shared" si="6"/>
        <v>14.081145584725538</v>
      </c>
      <c r="D70" s="234">
        <f t="shared" si="6"/>
        <v>16.56686626746507</v>
      </c>
      <c r="E70" s="234">
        <f t="shared" si="6"/>
        <v>17.507418397626111</v>
      </c>
      <c r="F70" s="234">
        <f t="shared" ref="F70:G70" si="13">F58/F$50*100</f>
        <v>16.905071521456435</v>
      </c>
      <c r="G70" s="234">
        <f t="shared" si="13"/>
        <v>18.171021377672208</v>
      </c>
    </row>
    <row r="71" spans="1:7">
      <c r="A71" s="538" t="s">
        <v>455</v>
      </c>
      <c r="B71" s="563" t="s">
        <v>216</v>
      </c>
      <c r="C71" s="558">
        <f t="shared" si="6"/>
        <v>5.0119331742243434</v>
      </c>
      <c r="D71" s="558">
        <f t="shared" si="6"/>
        <v>5.3892215568862278</v>
      </c>
      <c r="E71" s="558">
        <f t="shared" si="6"/>
        <v>3.857566765578635</v>
      </c>
      <c r="F71" s="558">
        <f t="shared" ref="F71:G71" si="14">F59/F$50*100</f>
        <v>4.1612483745123541</v>
      </c>
      <c r="G71" s="558">
        <f t="shared" si="14"/>
        <v>7.4821852731591445</v>
      </c>
    </row>
  </sheetData>
  <mergeCells count="18">
    <mergeCell ref="F1:G1"/>
    <mergeCell ref="A2:G2"/>
    <mergeCell ref="A4:G4"/>
    <mergeCell ref="A5:G5"/>
    <mergeCell ref="A6:G6"/>
    <mergeCell ref="C8:G8"/>
    <mergeCell ref="E3:G3"/>
    <mergeCell ref="A25:A26"/>
    <mergeCell ref="A60:A61"/>
    <mergeCell ref="B25:B26"/>
    <mergeCell ref="B60:B61"/>
    <mergeCell ref="A46:G46"/>
    <mergeCell ref="A47:G47"/>
    <mergeCell ref="C25:G25"/>
    <mergeCell ref="C26:G26"/>
    <mergeCell ref="C49:F49"/>
    <mergeCell ref="C60:G60"/>
    <mergeCell ref="C61:G61"/>
  </mergeCells>
  <hyperlinks>
    <hyperlink ref="A1" location="Содержание!A1" display="Мазмуну" xr:uid="{51CEFD64-DC06-4D7C-92D2-0C604F065EB5}"/>
    <hyperlink ref="F1:G1" location="Содержание!A1" display="Содержание" xr:uid="{9649949A-9B51-4A68-8E9D-6396161FEF51}"/>
  </hyperlinks>
  <pageMargins left="0.59055118110236227" right="0.59055118110236227" top="0.19685039370078741" bottom="0.74803149606299213" header="0.31496062992125984" footer="0.51181102362204722"/>
  <pageSetup paperSize="9" firstPageNumber="41" orientation="portrait" useFirstPageNumber="1" r:id="rId1"/>
  <headerFooter>
    <oddFooter>&amp;C41</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24"/>
  <sheetViews>
    <sheetView workbookViewId="0">
      <selection activeCell="F1" sqref="F1:G1"/>
    </sheetView>
  </sheetViews>
  <sheetFormatPr defaultColWidth="9.140625" defaultRowHeight="15"/>
  <cols>
    <col min="1" max="2" width="22.7109375" style="3" customWidth="1"/>
    <col min="3" max="3" width="10.7109375" style="3" customWidth="1"/>
    <col min="4" max="4" width="14.7109375" style="3" customWidth="1"/>
    <col min="5" max="5" width="10.7109375" style="3" customWidth="1"/>
    <col min="6" max="9" width="9.140625" style="3"/>
    <col min="10" max="10" width="9.140625" style="3" customWidth="1"/>
    <col min="11" max="13" width="9.140625" style="3"/>
    <col min="14" max="14" width="9.140625" style="3" customWidth="1"/>
    <col min="15" max="16384" width="9.140625" style="3"/>
  </cols>
  <sheetData>
    <row r="1" spans="1:5">
      <c r="A1" s="901" t="s">
        <v>1957</v>
      </c>
      <c r="D1" s="907" t="s">
        <v>1958</v>
      </c>
      <c r="E1" s="907"/>
    </row>
    <row r="2" spans="1:5" s="1" customFormat="1" ht="18" customHeight="1">
      <c r="A2" s="4" t="s">
        <v>1675</v>
      </c>
      <c r="B2" s="4"/>
      <c r="C2" s="4"/>
      <c r="D2" s="4"/>
      <c r="E2" s="4"/>
    </row>
    <row r="3" spans="1:5" s="1" customFormat="1" ht="18" customHeight="1">
      <c r="A3" s="4" t="s">
        <v>459</v>
      </c>
      <c r="B3" s="4"/>
      <c r="C3" s="131"/>
      <c r="D3" s="131"/>
      <c r="E3" s="131"/>
    </row>
    <row r="4" spans="1:5" s="207" customFormat="1" ht="18" customHeight="1">
      <c r="A4" s="516" t="s">
        <v>1554</v>
      </c>
      <c r="B4" s="516"/>
      <c r="C4" s="564"/>
      <c r="D4" s="564"/>
      <c r="E4" s="564"/>
    </row>
    <row r="5" spans="1:5" s="207" customFormat="1" ht="18" customHeight="1">
      <c r="A5" s="519" t="s">
        <v>1676</v>
      </c>
      <c r="B5" s="519"/>
      <c r="C5" s="564"/>
      <c r="D5" s="564"/>
      <c r="E5" s="564"/>
    </row>
    <row r="6" spans="1:5" ht="18" customHeight="1">
      <c r="A6" s="969"/>
      <c r="B6" s="844"/>
      <c r="C6" s="568" t="s">
        <v>184</v>
      </c>
      <c r="D6" s="967" t="s">
        <v>460</v>
      </c>
      <c r="E6" s="967"/>
    </row>
    <row r="7" spans="1:5">
      <c r="A7" s="970"/>
      <c r="B7" s="845"/>
      <c r="C7" s="569" t="s">
        <v>283</v>
      </c>
      <c r="D7" s="968" t="s">
        <v>461</v>
      </c>
      <c r="E7" s="968"/>
    </row>
    <row r="8" spans="1:5" ht="39.75">
      <c r="A8" s="971"/>
      <c r="B8" s="846"/>
      <c r="C8" s="570"/>
      <c r="D8" s="571" t="s">
        <v>1111</v>
      </c>
      <c r="E8" s="571" t="s">
        <v>1112</v>
      </c>
    </row>
    <row r="9" spans="1:5" ht="18.75" customHeight="1">
      <c r="A9" s="177" t="s">
        <v>184</v>
      </c>
      <c r="B9" s="565" t="s">
        <v>283</v>
      </c>
      <c r="C9" s="219">
        <f>C10+C11+C22+C23+C24</f>
        <v>842</v>
      </c>
      <c r="D9" s="219">
        <f t="shared" ref="D9" si="0">D10+D11+D22+D23+D24</f>
        <v>472</v>
      </c>
      <c r="E9" s="219">
        <f>E10+E11+E23+E24</f>
        <v>370</v>
      </c>
    </row>
    <row r="10" spans="1:5" ht="42" customHeight="1">
      <c r="A10" s="156" t="s">
        <v>1488</v>
      </c>
      <c r="B10" s="600" t="s">
        <v>1200</v>
      </c>
      <c r="C10" s="227">
        <v>388</v>
      </c>
      <c r="D10" s="220">
        <v>321</v>
      </c>
      <c r="E10" s="220">
        <v>67</v>
      </c>
    </row>
    <row r="11" spans="1:5" ht="55.5" customHeight="1">
      <c r="A11" s="99" t="s">
        <v>412</v>
      </c>
      <c r="B11" s="422" t="s">
        <v>462</v>
      </c>
      <c r="C11" s="220">
        <v>188</v>
      </c>
      <c r="D11" s="220">
        <v>35</v>
      </c>
      <c r="E11" s="220">
        <v>153</v>
      </c>
    </row>
    <row r="12" spans="1:5">
      <c r="A12" s="228" t="s">
        <v>413</v>
      </c>
      <c r="B12" s="567" t="s">
        <v>414</v>
      </c>
      <c r="C12" s="220">
        <v>11</v>
      </c>
      <c r="D12" s="220">
        <v>4</v>
      </c>
      <c r="E12" s="220">
        <v>7</v>
      </c>
    </row>
    <row r="13" spans="1:5">
      <c r="A13" s="228" t="s">
        <v>415</v>
      </c>
      <c r="B13" s="567" t="s">
        <v>416</v>
      </c>
      <c r="C13" s="220">
        <v>12</v>
      </c>
      <c r="D13" s="220">
        <v>10</v>
      </c>
      <c r="E13" s="220">
        <v>2</v>
      </c>
    </row>
    <row r="14" spans="1:5">
      <c r="A14" s="228" t="s">
        <v>417</v>
      </c>
      <c r="B14" s="567" t="s">
        <v>418</v>
      </c>
      <c r="C14" s="220">
        <v>5</v>
      </c>
      <c r="D14" s="220">
        <v>3</v>
      </c>
      <c r="E14" s="220">
        <v>2</v>
      </c>
    </row>
    <row r="15" spans="1:5" ht="26.25">
      <c r="A15" s="229" t="s">
        <v>419</v>
      </c>
      <c r="B15" s="528" t="s">
        <v>420</v>
      </c>
      <c r="C15" s="220">
        <v>11</v>
      </c>
      <c r="D15" s="220">
        <v>7</v>
      </c>
      <c r="E15" s="220">
        <v>4</v>
      </c>
    </row>
    <row r="16" spans="1:5" ht="15" customHeight="1">
      <c r="A16" s="228" t="s">
        <v>421</v>
      </c>
      <c r="B16" s="567" t="s">
        <v>422</v>
      </c>
      <c r="C16" s="220">
        <v>4</v>
      </c>
      <c r="D16" s="220">
        <v>1</v>
      </c>
      <c r="E16" s="220">
        <v>3</v>
      </c>
    </row>
    <row r="17" spans="1:5" ht="15" customHeight="1">
      <c r="A17" s="228" t="s">
        <v>423</v>
      </c>
      <c r="B17" s="567" t="s">
        <v>424</v>
      </c>
      <c r="C17" s="220">
        <v>98</v>
      </c>
      <c r="D17" s="220">
        <v>8</v>
      </c>
      <c r="E17" s="220">
        <v>90</v>
      </c>
    </row>
    <row r="18" spans="1:5" ht="15" customHeight="1">
      <c r="A18" s="228" t="s">
        <v>425</v>
      </c>
      <c r="B18" s="567" t="s">
        <v>463</v>
      </c>
      <c r="C18" s="220">
        <v>2</v>
      </c>
      <c r="D18" s="220">
        <v>2</v>
      </c>
      <c r="E18" s="213" t="s">
        <v>249</v>
      </c>
    </row>
    <row r="19" spans="1:5" ht="15" customHeight="1">
      <c r="A19" s="228" t="s">
        <v>464</v>
      </c>
      <c r="B19" s="567" t="s">
        <v>427</v>
      </c>
      <c r="C19" s="220">
        <v>25</v>
      </c>
      <c r="D19" s="213" t="s">
        <v>249</v>
      </c>
      <c r="E19" s="220">
        <v>25</v>
      </c>
    </row>
    <row r="20" spans="1:5" ht="42.75" customHeight="1">
      <c r="A20" s="767" t="s">
        <v>1489</v>
      </c>
      <c r="B20" s="560" t="s">
        <v>1490</v>
      </c>
      <c r="C20" s="220">
        <v>12</v>
      </c>
      <c r="D20" s="213" t="s">
        <v>249</v>
      </c>
      <c r="E20" s="220">
        <v>12</v>
      </c>
    </row>
    <row r="21" spans="1:5" ht="39">
      <c r="A21" s="229" t="s">
        <v>465</v>
      </c>
      <c r="B21" s="528" t="s">
        <v>1491</v>
      </c>
      <c r="C21" s="220">
        <v>8</v>
      </c>
      <c r="D21" s="213" t="s">
        <v>249</v>
      </c>
      <c r="E21" s="220">
        <v>8</v>
      </c>
    </row>
    <row r="22" spans="1:5" ht="51.75" customHeight="1">
      <c r="A22" s="599" t="s">
        <v>1493</v>
      </c>
      <c r="B22" s="422" t="s">
        <v>1492</v>
      </c>
      <c r="C22" s="220">
        <v>102</v>
      </c>
      <c r="D22" s="220">
        <v>102</v>
      </c>
      <c r="E22" s="213" t="s">
        <v>249</v>
      </c>
    </row>
    <row r="23" spans="1:5" ht="25.9" customHeight="1">
      <c r="A23" s="156" t="s">
        <v>466</v>
      </c>
      <c r="B23" s="422" t="s">
        <v>467</v>
      </c>
      <c r="C23" s="220">
        <v>11</v>
      </c>
      <c r="D23" s="220">
        <v>3</v>
      </c>
      <c r="E23" s="220">
        <v>8</v>
      </c>
    </row>
    <row r="24" spans="1:5" ht="26.25">
      <c r="A24" s="572" t="s">
        <v>1494</v>
      </c>
      <c r="B24" s="574" t="s">
        <v>468</v>
      </c>
      <c r="C24" s="573">
        <v>153</v>
      </c>
      <c r="D24" s="573">
        <v>11</v>
      </c>
      <c r="E24" s="573">
        <v>142</v>
      </c>
    </row>
  </sheetData>
  <mergeCells count="4">
    <mergeCell ref="D6:E6"/>
    <mergeCell ref="D7:E7"/>
    <mergeCell ref="A6:A8"/>
    <mergeCell ref="D1:E1"/>
  </mergeCells>
  <hyperlinks>
    <hyperlink ref="A1" location="Содержание!A1" display="Мазмуну" xr:uid="{E42016CB-D919-4605-A54A-5ECEA7D2FE33}"/>
    <hyperlink ref="D1:E1" location="Содержание!A1" display="Содержание" xr:uid="{10C89C1D-A3E4-4BA1-9535-F1873EFD4BBA}"/>
  </hyperlinks>
  <pageMargins left="0.70866141732283472" right="0.70866141732283472" top="0.74803149606299213" bottom="0.74803149606299213" header="0.31496062992125984" footer="0.51181102362204722"/>
  <pageSetup paperSize="9" firstPageNumber="43" orientation="portrait" useFirstPageNumber="1" r:id="rId1"/>
  <headerFoot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20"/>
  <sheetViews>
    <sheetView workbookViewId="0">
      <selection activeCell="F1" sqref="F1:G1"/>
    </sheetView>
  </sheetViews>
  <sheetFormatPr defaultColWidth="9.140625" defaultRowHeight="15"/>
  <cols>
    <col min="1" max="2" width="24.7109375" style="3" customWidth="1"/>
    <col min="3" max="5" width="10.7109375" style="3" customWidth="1"/>
    <col min="6" max="16384" width="9.140625" style="3"/>
  </cols>
  <sheetData>
    <row r="1" spans="1:5">
      <c r="A1" s="901" t="s">
        <v>1957</v>
      </c>
      <c r="D1" s="907" t="s">
        <v>1958</v>
      </c>
      <c r="E1" s="907"/>
    </row>
    <row r="2" spans="1:5" s="1" customFormat="1" ht="18" customHeight="1">
      <c r="A2" s="4" t="s">
        <v>1761</v>
      </c>
      <c r="B2" s="4"/>
      <c r="C2" s="4"/>
      <c r="D2" s="4"/>
      <c r="E2" s="4"/>
    </row>
    <row r="3" spans="1:5" s="1" customFormat="1" ht="18" customHeight="1">
      <c r="A3" s="4" t="s">
        <v>1555</v>
      </c>
      <c r="B3" s="4"/>
      <c r="C3" s="4"/>
      <c r="D3" s="4"/>
      <c r="E3" s="4"/>
    </row>
    <row r="4" spans="1:5" s="207" customFormat="1" ht="18" customHeight="1">
      <c r="A4" s="516" t="s">
        <v>1762</v>
      </c>
      <c r="B4" s="516"/>
      <c r="C4" s="427"/>
      <c r="D4" s="427"/>
      <c r="E4" s="427"/>
    </row>
    <row r="5" spans="1:5" s="207" customFormat="1" ht="18" customHeight="1">
      <c r="A5" s="519" t="s">
        <v>1763</v>
      </c>
      <c r="B5" s="519"/>
      <c r="C5" s="575"/>
      <c r="D5" s="575"/>
      <c r="E5" s="575"/>
    </row>
    <row r="6" spans="1:5">
      <c r="A6" s="974"/>
      <c r="B6" s="977"/>
      <c r="C6" s="576" t="s">
        <v>184</v>
      </c>
      <c r="D6" s="972" t="s">
        <v>460</v>
      </c>
      <c r="E6" s="972"/>
    </row>
    <row r="7" spans="1:5">
      <c r="A7" s="975"/>
      <c r="B7" s="978"/>
      <c r="C7" s="143" t="s">
        <v>283</v>
      </c>
      <c r="D7" s="973" t="s">
        <v>461</v>
      </c>
      <c r="E7" s="973"/>
    </row>
    <row r="8" spans="1:5">
      <c r="A8" s="975"/>
      <c r="B8" s="978"/>
      <c r="C8" s="144"/>
      <c r="D8" s="223" t="s">
        <v>469</v>
      </c>
      <c r="E8" s="224" t="s">
        <v>470</v>
      </c>
    </row>
    <row r="9" spans="1:5">
      <c r="A9" s="975"/>
      <c r="B9" s="978"/>
      <c r="C9" s="144"/>
      <c r="D9" s="225" t="s">
        <v>471</v>
      </c>
      <c r="E9" s="143" t="s">
        <v>472</v>
      </c>
    </row>
    <row r="10" spans="1:5">
      <c r="A10" s="976"/>
      <c r="B10" s="979"/>
      <c r="C10" s="577"/>
      <c r="D10" s="460" t="s">
        <v>473</v>
      </c>
      <c r="E10" s="578"/>
    </row>
    <row r="11" spans="1:5" ht="20.25" customHeight="1">
      <c r="A11" s="147" t="s">
        <v>444</v>
      </c>
      <c r="B11" s="565" t="s">
        <v>445</v>
      </c>
      <c r="C11" s="219">
        <f>SUM(C12:C20)</f>
        <v>842</v>
      </c>
      <c r="D11" s="219">
        <f t="shared" ref="D11:E11" si="0">SUM(D12:D20)</f>
        <v>472</v>
      </c>
      <c r="E11" s="219">
        <f t="shared" si="0"/>
        <v>370</v>
      </c>
    </row>
    <row r="12" spans="1:5">
      <c r="A12" s="226" t="s">
        <v>446</v>
      </c>
      <c r="B12" s="522" t="s">
        <v>474</v>
      </c>
      <c r="C12" s="220">
        <v>37</v>
      </c>
      <c r="D12" s="220">
        <v>23</v>
      </c>
      <c r="E12" s="220">
        <v>14</v>
      </c>
    </row>
    <row r="13" spans="1:5">
      <c r="A13" s="226" t="s">
        <v>458</v>
      </c>
      <c r="B13" s="522" t="s">
        <v>475</v>
      </c>
      <c r="C13" s="220">
        <v>103</v>
      </c>
      <c r="D13" s="220">
        <v>68</v>
      </c>
      <c r="E13" s="220">
        <v>35</v>
      </c>
    </row>
    <row r="14" spans="1:5">
      <c r="A14" s="226" t="s">
        <v>448</v>
      </c>
      <c r="B14" s="522" t="s">
        <v>476</v>
      </c>
      <c r="C14" s="220">
        <v>186</v>
      </c>
      <c r="D14" s="220">
        <v>43</v>
      </c>
      <c r="E14" s="220">
        <v>143</v>
      </c>
    </row>
    <row r="15" spans="1:5">
      <c r="A15" s="226" t="s">
        <v>449</v>
      </c>
      <c r="B15" s="522" t="s">
        <v>477</v>
      </c>
      <c r="C15" s="220">
        <v>170</v>
      </c>
      <c r="D15" s="220">
        <v>55</v>
      </c>
      <c r="E15" s="220">
        <v>115</v>
      </c>
    </row>
    <row r="16" spans="1:5">
      <c r="A16" s="226" t="s">
        <v>450</v>
      </c>
      <c r="B16" s="522" t="s">
        <v>478</v>
      </c>
      <c r="C16" s="220">
        <v>46</v>
      </c>
      <c r="D16" s="220">
        <v>14</v>
      </c>
      <c r="E16" s="220">
        <v>32</v>
      </c>
    </row>
    <row r="17" spans="1:5">
      <c r="A17" s="226" t="s">
        <v>452</v>
      </c>
      <c r="B17" s="522" t="s">
        <v>479</v>
      </c>
      <c r="C17" s="220">
        <v>26</v>
      </c>
      <c r="D17" s="220">
        <v>22</v>
      </c>
      <c r="E17" s="220">
        <v>4</v>
      </c>
    </row>
    <row r="18" spans="1:5">
      <c r="A18" s="226" t="s">
        <v>453</v>
      </c>
      <c r="B18" s="522" t="s">
        <v>480</v>
      </c>
      <c r="C18" s="220">
        <v>58</v>
      </c>
      <c r="D18" s="220">
        <v>39</v>
      </c>
      <c r="E18" s="220">
        <v>19</v>
      </c>
    </row>
    <row r="19" spans="1:5">
      <c r="A19" s="226" t="s">
        <v>454</v>
      </c>
      <c r="B19" s="522" t="s">
        <v>226</v>
      </c>
      <c r="C19" s="220">
        <v>153</v>
      </c>
      <c r="D19" s="220">
        <v>153</v>
      </c>
      <c r="E19" s="213" t="s">
        <v>249</v>
      </c>
    </row>
    <row r="20" spans="1:5">
      <c r="A20" s="523" t="s">
        <v>455</v>
      </c>
      <c r="B20" s="563" t="s">
        <v>227</v>
      </c>
      <c r="C20" s="573">
        <v>63</v>
      </c>
      <c r="D20" s="573">
        <v>55</v>
      </c>
      <c r="E20" s="792">
        <v>8</v>
      </c>
    </row>
  </sheetData>
  <mergeCells count="5">
    <mergeCell ref="D1:E1"/>
    <mergeCell ref="D6:E6"/>
    <mergeCell ref="D7:E7"/>
    <mergeCell ref="A6:A10"/>
    <mergeCell ref="B6:B10"/>
  </mergeCells>
  <hyperlinks>
    <hyperlink ref="A1" location="Содержание!A1" display="Мазмуну" xr:uid="{57CEEECC-677B-49AD-A691-06AE14C3E534}"/>
    <hyperlink ref="D1:E1" location="Содержание!A1" display="Содержание" xr:uid="{CEC2B952-F6C4-4698-8651-2F49E3664D55}"/>
  </hyperlinks>
  <pageMargins left="0.70866141732283472" right="0.70866141732283472" top="0.74803149606299213" bottom="0.74803149606299213" header="0.31496062992125984" footer="0.51181102362204722"/>
  <pageSetup paperSize="9" firstPageNumber="43" orientation="portrait" useFirstPageNumber="1" r:id="rId1"/>
  <headerFooter>
    <oddFooter>&amp;C44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23"/>
  <sheetViews>
    <sheetView workbookViewId="0">
      <selection activeCell="F1" sqref="F1:G1"/>
    </sheetView>
  </sheetViews>
  <sheetFormatPr defaultColWidth="9.140625" defaultRowHeight="15"/>
  <cols>
    <col min="1" max="2" width="23.7109375" style="3" customWidth="1"/>
    <col min="3" max="3" width="10.7109375" style="3" customWidth="1"/>
    <col min="4" max="4" width="15.7109375" style="3" customWidth="1"/>
    <col min="5" max="5" width="12.7109375" style="3" customWidth="1"/>
    <col min="6" max="16384" width="9.140625" style="3"/>
  </cols>
  <sheetData>
    <row r="1" spans="1:5">
      <c r="A1" s="901" t="s">
        <v>1957</v>
      </c>
      <c r="D1" s="907" t="s">
        <v>1958</v>
      </c>
      <c r="E1" s="907"/>
    </row>
    <row r="2" spans="1:5" s="111" customFormat="1" ht="33.75" customHeight="1">
      <c r="A2" s="980" t="s">
        <v>1677</v>
      </c>
      <c r="B2" s="980"/>
      <c r="C2" s="980"/>
      <c r="D2" s="980"/>
      <c r="E2" s="980"/>
    </row>
    <row r="3" spans="1:5" s="207" customFormat="1" ht="35.25" customHeight="1">
      <c r="A3" s="981" t="s">
        <v>1678</v>
      </c>
      <c r="B3" s="981"/>
      <c r="C3" s="981"/>
      <c r="D3" s="981"/>
      <c r="E3" s="981"/>
    </row>
    <row r="4" spans="1:5" ht="24" customHeight="1">
      <c r="A4" s="579" t="s">
        <v>481</v>
      </c>
      <c r="B4" s="579"/>
      <c r="C4" s="580" t="s">
        <v>482</v>
      </c>
      <c r="D4" s="982" t="s">
        <v>483</v>
      </c>
      <c r="E4" s="982"/>
    </row>
    <row r="5" spans="1:5" ht="25.15" customHeight="1">
      <c r="A5" s="216"/>
      <c r="B5" s="216"/>
      <c r="C5" s="143" t="s">
        <v>283</v>
      </c>
      <c r="D5" s="983" t="s">
        <v>484</v>
      </c>
      <c r="E5" s="983"/>
    </row>
    <row r="6" spans="1:5" ht="19.899999999999999" customHeight="1">
      <c r="A6" s="216"/>
      <c r="B6" s="216"/>
      <c r="C6" s="144"/>
      <c r="D6" s="217" t="s">
        <v>485</v>
      </c>
      <c r="E6" s="218" t="s">
        <v>272</v>
      </c>
    </row>
    <row r="7" spans="1:5" ht="23.45" customHeight="1">
      <c r="A7" s="581"/>
      <c r="B7" s="581"/>
      <c r="C7" s="577"/>
      <c r="D7" s="585" t="s">
        <v>271</v>
      </c>
      <c r="E7" s="582" t="s">
        <v>273</v>
      </c>
    </row>
    <row r="8" spans="1:5" ht="27" customHeight="1">
      <c r="A8" s="177" t="s">
        <v>184</v>
      </c>
      <c r="B8" s="231" t="s">
        <v>283</v>
      </c>
      <c r="C8" s="219">
        <f>D8+E8</f>
        <v>842</v>
      </c>
      <c r="D8" s="219">
        <f>D9+D10+D22+D23</f>
        <v>56</v>
      </c>
      <c r="E8" s="219">
        <f>E9+E10+E21+E23</f>
        <v>786</v>
      </c>
    </row>
    <row r="9" spans="1:5" ht="39.75" customHeight="1">
      <c r="A9" s="156" t="s">
        <v>1039</v>
      </c>
      <c r="B9" s="566" t="s">
        <v>1038</v>
      </c>
      <c r="C9" s="220">
        <v>388</v>
      </c>
      <c r="D9" s="220">
        <v>6</v>
      </c>
      <c r="E9" s="220">
        <v>382</v>
      </c>
    </row>
    <row r="10" spans="1:5" ht="66" customHeight="1">
      <c r="A10" s="250" t="s">
        <v>1040</v>
      </c>
      <c r="B10" s="586" t="s">
        <v>1037</v>
      </c>
      <c r="C10" s="220">
        <v>188</v>
      </c>
      <c r="D10" s="220">
        <v>31</v>
      </c>
      <c r="E10" s="220">
        <v>157</v>
      </c>
    </row>
    <row r="11" spans="1:5" ht="16.5" customHeight="1">
      <c r="A11" s="149" t="s">
        <v>413</v>
      </c>
      <c r="B11" s="587" t="s">
        <v>414</v>
      </c>
      <c r="C11" s="220">
        <v>11</v>
      </c>
      <c r="D11" s="213" t="s">
        <v>249</v>
      </c>
      <c r="E11" s="220">
        <v>11</v>
      </c>
    </row>
    <row r="12" spans="1:5" ht="17.25" customHeight="1">
      <c r="A12" s="149" t="s">
        <v>415</v>
      </c>
      <c r="B12" s="587" t="s">
        <v>416</v>
      </c>
      <c r="C12" s="220">
        <v>12</v>
      </c>
      <c r="D12" s="220">
        <v>4</v>
      </c>
      <c r="E12" s="220">
        <v>8</v>
      </c>
    </row>
    <row r="13" spans="1:5" ht="17.25" customHeight="1">
      <c r="A13" s="149" t="s">
        <v>417</v>
      </c>
      <c r="B13" s="587" t="s">
        <v>418</v>
      </c>
      <c r="C13" s="220">
        <v>5</v>
      </c>
      <c r="D13" s="220">
        <v>4</v>
      </c>
      <c r="E13" s="220">
        <v>1</v>
      </c>
    </row>
    <row r="14" spans="1:5" ht="26.45" customHeight="1">
      <c r="A14" s="100" t="s">
        <v>419</v>
      </c>
      <c r="B14" s="423" t="s">
        <v>487</v>
      </c>
      <c r="C14" s="220">
        <v>11</v>
      </c>
      <c r="D14" s="220">
        <v>3</v>
      </c>
      <c r="E14" s="220">
        <v>8</v>
      </c>
    </row>
    <row r="15" spans="1:5" ht="18" customHeight="1">
      <c r="A15" s="149" t="s">
        <v>421</v>
      </c>
      <c r="B15" s="587" t="s">
        <v>422</v>
      </c>
      <c r="C15" s="220">
        <v>4</v>
      </c>
      <c r="D15" s="220">
        <v>1</v>
      </c>
      <c r="E15" s="220">
        <v>3</v>
      </c>
    </row>
    <row r="16" spans="1:5">
      <c r="A16" s="149" t="s">
        <v>423</v>
      </c>
      <c r="B16" s="587" t="s">
        <v>424</v>
      </c>
      <c r="C16" s="220">
        <v>98</v>
      </c>
      <c r="D16" s="220">
        <v>11</v>
      </c>
      <c r="E16" s="220">
        <v>87</v>
      </c>
    </row>
    <row r="17" spans="1:5">
      <c r="A17" s="149" t="s">
        <v>425</v>
      </c>
      <c r="B17" s="587" t="s">
        <v>463</v>
      </c>
      <c r="C17" s="220">
        <v>2</v>
      </c>
      <c r="D17" s="220">
        <v>1</v>
      </c>
      <c r="E17" s="220">
        <v>1</v>
      </c>
    </row>
    <row r="18" spans="1:5">
      <c r="A18" s="149" t="s">
        <v>464</v>
      </c>
      <c r="B18" s="587" t="s">
        <v>427</v>
      </c>
      <c r="C18" s="220">
        <v>25</v>
      </c>
      <c r="D18" s="213" t="s">
        <v>249</v>
      </c>
      <c r="E18" s="220">
        <v>25</v>
      </c>
    </row>
    <row r="19" spans="1:5" ht="42" customHeight="1">
      <c r="A19" s="419" t="s">
        <v>1496</v>
      </c>
      <c r="B19" s="423" t="s">
        <v>488</v>
      </c>
      <c r="C19" s="220">
        <v>12</v>
      </c>
      <c r="D19" s="220">
        <v>4</v>
      </c>
      <c r="E19" s="220">
        <v>8</v>
      </c>
    </row>
    <row r="20" spans="1:5" ht="40.5" customHeight="1">
      <c r="A20" s="99" t="s">
        <v>1497</v>
      </c>
      <c r="B20" s="423" t="s">
        <v>1498</v>
      </c>
      <c r="C20" s="220">
        <v>8</v>
      </c>
      <c r="D20" s="220">
        <v>3</v>
      </c>
      <c r="E20" s="220">
        <v>5</v>
      </c>
    </row>
    <row r="21" spans="1:5" ht="51.75" customHeight="1">
      <c r="A21" s="99" t="s">
        <v>1495</v>
      </c>
      <c r="B21" s="425" t="s">
        <v>1499</v>
      </c>
      <c r="C21" s="220">
        <v>102</v>
      </c>
      <c r="D21" s="213" t="s">
        <v>249</v>
      </c>
      <c r="E21" s="220">
        <v>102</v>
      </c>
    </row>
    <row r="22" spans="1:5" ht="31.5" customHeight="1">
      <c r="A22" s="419" t="s">
        <v>1502</v>
      </c>
      <c r="B22" s="425" t="s">
        <v>489</v>
      </c>
      <c r="C22" s="220">
        <v>11</v>
      </c>
      <c r="D22" s="221">
        <v>11</v>
      </c>
      <c r="E22" s="213" t="s">
        <v>249</v>
      </c>
    </row>
    <row r="23" spans="1:5" ht="26.25">
      <c r="A23" s="588" t="s">
        <v>1501</v>
      </c>
      <c r="B23" s="574" t="s">
        <v>1500</v>
      </c>
      <c r="C23" s="573">
        <v>153</v>
      </c>
      <c r="D23" s="584">
        <v>8</v>
      </c>
      <c r="E23" s="584">
        <v>145</v>
      </c>
    </row>
  </sheetData>
  <mergeCells count="5">
    <mergeCell ref="A2:E2"/>
    <mergeCell ref="A3:E3"/>
    <mergeCell ref="D4:E4"/>
    <mergeCell ref="D5:E5"/>
    <mergeCell ref="D1:E1"/>
  </mergeCells>
  <hyperlinks>
    <hyperlink ref="A1" location="Содержание!A1" display="Мазмуну" xr:uid="{CF1D73EB-538A-4FFF-ABD9-94B8746F5028}"/>
    <hyperlink ref="D1:E1" location="Содержание!A1" display="Содержание" xr:uid="{5962B02C-E8BA-41B9-BB2B-8C7D1787CD58}"/>
  </hyperlinks>
  <pageMargins left="0.70866141732283472" right="0.70866141732283472" top="0.59055118110236227" bottom="0.74803149606299213" header="0.31496062992125984" footer="0.51181102362204722"/>
  <pageSetup paperSize="9" firstPageNumber="44" orientation="portrait" useFirstPageNumber="1" r:id="rId1"/>
  <headerFooter>
    <oddFooter>&amp;C45</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60"/>
  <sheetViews>
    <sheetView workbookViewId="0">
      <selection activeCell="K3" sqref="K3"/>
    </sheetView>
  </sheetViews>
  <sheetFormatPr defaultColWidth="9.140625" defaultRowHeight="15"/>
  <cols>
    <col min="1" max="2" width="23.7109375" style="3" customWidth="1"/>
    <col min="3" max="3" width="10.7109375" style="3" customWidth="1"/>
    <col min="4" max="4" width="16.140625" style="3" customWidth="1"/>
    <col min="5" max="5" width="11.7109375" style="3" customWidth="1"/>
    <col min="6" max="16384" width="9.140625" style="3"/>
  </cols>
  <sheetData>
    <row r="1" spans="1:5">
      <c r="A1" s="901" t="s">
        <v>1957</v>
      </c>
      <c r="D1" s="907" t="s">
        <v>1958</v>
      </c>
      <c r="E1" s="907"/>
    </row>
    <row r="2" spans="1:5" s="1" customFormat="1" ht="30.75" customHeight="1">
      <c r="A2" s="984" t="s">
        <v>1679</v>
      </c>
      <c r="B2" s="984"/>
      <c r="C2" s="984"/>
      <c r="D2" s="984"/>
      <c r="E2" s="984"/>
    </row>
    <row r="3" spans="1:5" s="1" customFormat="1" ht="34.5" customHeight="1">
      <c r="A3" s="985" t="s">
        <v>2036</v>
      </c>
      <c r="B3" s="985"/>
      <c r="C3" s="985"/>
      <c r="D3" s="985"/>
      <c r="E3" s="985"/>
    </row>
    <row r="4" spans="1:5" ht="32.25" customHeight="1">
      <c r="A4" s="990" t="s">
        <v>481</v>
      </c>
      <c r="B4" s="847"/>
      <c r="C4" s="576" t="s">
        <v>184</v>
      </c>
      <c r="D4" s="986" t="s">
        <v>483</v>
      </c>
      <c r="E4" s="987"/>
    </row>
    <row r="5" spans="1:5" ht="24" customHeight="1">
      <c r="A5" s="991"/>
      <c r="B5" s="848"/>
      <c r="C5" s="143" t="s">
        <v>283</v>
      </c>
      <c r="D5" s="988" t="s">
        <v>490</v>
      </c>
      <c r="E5" s="989"/>
    </row>
    <row r="6" spans="1:5" ht="21.75" customHeight="1">
      <c r="A6" s="991"/>
      <c r="B6" s="848"/>
      <c r="C6" s="144"/>
      <c r="D6" s="209" t="s">
        <v>485</v>
      </c>
      <c r="E6" s="210" t="s">
        <v>272</v>
      </c>
    </row>
    <row r="7" spans="1:5" ht="24.75" customHeight="1">
      <c r="A7" s="992"/>
      <c r="B7" s="849"/>
      <c r="C7" s="577"/>
      <c r="D7" s="461" t="s">
        <v>1115</v>
      </c>
      <c r="E7" s="591" t="s">
        <v>273</v>
      </c>
    </row>
    <row r="8" spans="1:5" ht="18.75" customHeight="1">
      <c r="A8" s="147" t="s">
        <v>184</v>
      </c>
      <c r="B8" s="105" t="s">
        <v>283</v>
      </c>
      <c r="C8" s="211">
        <v>842</v>
      </c>
      <c r="D8" s="211">
        <v>56</v>
      </c>
      <c r="E8" s="211">
        <v>786</v>
      </c>
    </row>
    <row r="9" spans="1:5">
      <c r="A9" s="149" t="s">
        <v>199</v>
      </c>
      <c r="B9" s="423" t="s">
        <v>200</v>
      </c>
      <c r="C9" s="212">
        <v>37</v>
      </c>
      <c r="D9" s="212">
        <v>1</v>
      </c>
      <c r="E9" s="212">
        <v>36</v>
      </c>
    </row>
    <row r="10" spans="1:5" ht="16.5" customHeight="1">
      <c r="A10" s="149" t="s">
        <v>491</v>
      </c>
      <c r="B10" s="587" t="s">
        <v>492</v>
      </c>
      <c r="C10" s="212">
        <v>103</v>
      </c>
      <c r="D10" s="212">
        <v>9</v>
      </c>
      <c r="E10" s="212">
        <v>94</v>
      </c>
    </row>
    <row r="11" spans="1:5">
      <c r="A11" s="149" t="s">
        <v>245</v>
      </c>
      <c r="B11" s="423" t="s">
        <v>246</v>
      </c>
      <c r="C11" s="212">
        <v>186</v>
      </c>
      <c r="D11" s="212">
        <v>22</v>
      </c>
      <c r="E11" s="212">
        <v>164</v>
      </c>
    </row>
    <row r="12" spans="1:5">
      <c r="A12" s="149" t="s">
        <v>205</v>
      </c>
      <c r="B12" s="423" t="s">
        <v>206</v>
      </c>
      <c r="C12" s="212">
        <v>170</v>
      </c>
      <c r="D12" s="212">
        <v>3</v>
      </c>
      <c r="E12" s="212">
        <v>167</v>
      </c>
    </row>
    <row r="13" spans="1:5">
      <c r="A13" s="149" t="s">
        <v>207</v>
      </c>
      <c r="B13" s="423" t="s">
        <v>451</v>
      </c>
      <c r="C13" s="212">
        <v>46</v>
      </c>
      <c r="D13" s="212">
        <v>6</v>
      </c>
      <c r="E13" s="212">
        <v>40</v>
      </c>
    </row>
    <row r="14" spans="1:5">
      <c r="A14" s="149" t="s">
        <v>220</v>
      </c>
      <c r="B14" s="423" t="s">
        <v>210</v>
      </c>
      <c r="C14" s="212">
        <v>26</v>
      </c>
      <c r="D14" s="212">
        <v>2</v>
      </c>
      <c r="E14" s="212">
        <v>24</v>
      </c>
    </row>
    <row r="15" spans="1:5">
      <c r="A15" s="149" t="s">
        <v>211</v>
      </c>
      <c r="B15" s="423" t="s">
        <v>212</v>
      </c>
      <c r="C15" s="212">
        <v>58</v>
      </c>
      <c r="D15" s="212">
        <v>8</v>
      </c>
      <c r="E15" s="212">
        <v>50</v>
      </c>
    </row>
    <row r="16" spans="1:5">
      <c r="A16" s="149" t="s">
        <v>213</v>
      </c>
      <c r="B16" s="423" t="s">
        <v>214</v>
      </c>
      <c r="C16" s="212">
        <v>153</v>
      </c>
      <c r="D16" s="213" t="s">
        <v>249</v>
      </c>
      <c r="E16" s="212">
        <v>153</v>
      </c>
    </row>
    <row r="17" spans="1:5">
      <c r="A17" s="149" t="s">
        <v>215</v>
      </c>
      <c r="B17" s="423" t="s">
        <v>216</v>
      </c>
      <c r="C17" s="212">
        <v>63</v>
      </c>
      <c r="D17" s="212">
        <v>5</v>
      </c>
      <c r="E17" s="212">
        <v>58</v>
      </c>
    </row>
    <row r="18" spans="1:5" ht="40.5">
      <c r="A18" s="150" t="s">
        <v>411</v>
      </c>
      <c r="B18" s="589" t="s">
        <v>493</v>
      </c>
      <c r="C18" s="213">
        <f>SUM(C19:C27)</f>
        <v>388</v>
      </c>
      <c r="D18" s="213">
        <f t="shared" ref="D18:E18" si="0">SUM(D19:D27)</f>
        <v>6</v>
      </c>
      <c r="E18" s="213">
        <f t="shared" si="0"/>
        <v>382</v>
      </c>
    </row>
    <row r="19" spans="1:5">
      <c r="A19" s="149" t="s">
        <v>199</v>
      </c>
      <c r="B19" s="423" t="s">
        <v>200</v>
      </c>
      <c r="C19" s="214">
        <v>25</v>
      </c>
      <c r="D19" s="214">
        <v>1</v>
      </c>
      <c r="E19" s="214">
        <v>24</v>
      </c>
    </row>
    <row r="20" spans="1:5" ht="15.75" customHeight="1">
      <c r="A20" s="149" t="s">
        <v>491</v>
      </c>
      <c r="B20" s="587" t="s">
        <v>492</v>
      </c>
      <c r="C20" s="214">
        <v>81</v>
      </c>
      <c r="D20" s="214">
        <v>1</v>
      </c>
      <c r="E20" s="214">
        <v>80</v>
      </c>
    </row>
    <row r="21" spans="1:5">
      <c r="A21" s="149" t="s">
        <v>245</v>
      </c>
      <c r="B21" s="423" t="s">
        <v>246</v>
      </c>
      <c r="C21" s="214">
        <v>33</v>
      </c>
      <c r="D21" s="213" t="s">
        <v>249</v>
      </c>
      <c r="E21" s="214">
        <v>33</v>
      </c>
    </row>
    <row r="22" spans="1:5">
      <c r="A22" s="149" t="s">
        <v>205</v>
      </c>
      <c r="B22" s="423" t="s">
        <v>206</v>
      </c>
      <c r="C22" s="214">
        <v>56</v>
      </c>
      <c r="D22" s="213" t="s">
        <v>249</v>
      </c>
      <c r="E22" s="214">
        <v>56</v>
      </c>
    </row>
    <row r="23" spans="1:5">
      <c r="A23" s="149" t="s">
        <v>207</v>
      </c>
      <c r="B23" s="423" t="s">
        <v>451</v>
      </c>
      <c r="C23" s="214">
        <v>17</v>
      </c>
      <c r="D23" s="213" t="s">
        <v>249</v>
      </c>
      <c r="E23" s="214">
        <v>17</v>
      </c>
    </row>
    <row r="24" spans="1:5">
      <c r="A24" s="149" t="s">
        <v>220</v>
      </c>
      <c r="B24" s="423" t="s">
        <v>210</v>
      </c>
      <c r="C24" s="214">
        <v>20</v>
      </c>
      <c r="D24" s="213" t="s">
        <v>249</v>
      </c>
      <c r="E24" s="214">
        <v>20</v>
      </c>
    </row>
    <row r="25" spans="1:5">
      <c r="A25" s="149" t="s">
        <v>211</v>
      </c>
      <c r="B25" s="423" t="s">
        <v>212</v>
      </c>
      <c r="C25" s="214">
        <v>28</v>
      </c>
      <c r="D25" s="214">
        <v>1</v>
      </c>
      <c r="E25" s="214">
        <v>27</v>
      </c>
    </row>
    <row r="26" spans="1:5">
      <c r="A26" s="149" t="s">
        <v>213</v>
      </c>
      <c r="B26" s="423" t="s">
        <v>214</v>
      </c>
      <c r="C26" s="214">
        <v>76</v>
      </c>
      <c r="D26" s="213" t="s">
        <v>249</v>
      </c>
      <c r="E26" s="214">
        <v>76</v>
      </c>
    </row>
    <row r="27" spans="1:5">
      <c r="A27" s="149" t="s">
        <v>215</v>
      </c>
      <c r="B27" s="423" t="s">
        <v>216</v>
      </c>
      <c r="C27" s="214">
        <v>52</v>
      </c>
      <c r="D27" s="214">
        <v>3</v>
      </c>
      <c r="E27" s="214">
        <v>49</v>
      </c>
    </row>
    <row r="28" spans="1:5" ht="53.45" customHeight="1">
      <c r="A28" s="152" t="s">
        <v>412</v>
      </c>
      <c r="B28" s="105" t="s">
        <v>462</v>
      </c>
      <c r="C28" s="215">
        <f>SUM(C29:C37)</f>
        <v>188</v>
      </c>
      <c r="D28" s="215">
        <f>SUM(D29:D37)</f>
        <v>31</v>
      </c>
      <c r="E28" s="215">
        <f>SUM(E29:E37)</f>
        <v>157</v>
      </c>
    </row>
    <row r="29" spans="1:5">
      <c r="A29" s="149" t="s">
        <v>199</v>
      </c>
      <c r="B29" s="423" t="s">
        <v>200</v>
      </c>
      <c r="C29" s="214">
        <v>7</v>
      </c>
      <c r="D29" s="213" t="s">
        <v>249</v>
      </c>
      <c r="E29" s="214">
        <v>7</v>
      </c>
    </row>
    <row r="30" spans="1:5" ht="15" customHeight="1">
      <c r="A30" s="149" t="s">
        <v>491</v>
      </c>
      <c r="B30" s="587" t="s">
        <v>492</v>
      </c>
      <c r="C30" s="214">
        <v>16</v>
      </c>
      <c r="D30" s="214">
        <v>4</v>
      </c>
      <c r="E30" s="214">
        <v>12</v>
      </c>
    </row>
    <row r="31" spans="1:5">
      <c r="A31" s="149" t="s">
        <v>245</v>
      </c>
      <c r="B31" s="423" t="s">
        <v>246</v>
      </c>
      <c r="C31" s="214">
        <v>139</v>
      </c>
      <c r="D31" s="214">
        <v>21</v>
      </c>
      <c r="E31" s="214">
        <v>118</v>
      </c>
    </row>
    <row r="32" spans="1:5">
      <c r="A32" s="149" t="s">
        <v>205</v>
      </c>
      <c r="B32" s="423" t="s">
        <v>206</v>
      </c>
      <c r="C32" s="214"/>
      <c r="D32" s="213" t="s">
        <v>249</v>
      </c>
      <c r="E32" s="214"/>
    </row>
    <row r="33" spans="1:5" ht="15" customHeight="1">
      <c r="A33" s="149" t="s">
        <v>207</v>
      </c>
      <c r="B33" s="423" t="s">
        <v>451</v>
      </c>
      <c r="C33" s="214">
        <v>5</v>
      </c>
      <c r="D33" s="214">
        <v>1</v>
      </c>
      <c r="E33" s="214">
        <v>4</v>
      </c>
    </row>
    <row r="34" spans="1:5">
      <c r="A34" s="149" t="s">
        <v>220</v>
      </c>
      <c r="B34" s="423" t="s">
        <v>210</v>
      </c>
      <c r="C34" s="214">
        <v>2</v>
      </c>
      <c r="D34" s="213" t="s">
        <v>249</v>
      </c>
      <c r="E34" s="214">
        <v>2</v>
      </c>
    </row>
    <row r="35" spans="1:5">
      <c r="A35" s="149" t="s">
        <v>211</v>
      </c>
      <c r="B35" s="423" t="s">
        <v>212</v>
      </c>
      <c r="C35" s="214">
        <v>17</v>
      </c>
      <c r="D35" s="214">
        <v>4</v>
      </c>
      <c r="E35" s="214">
        <v>13</v>
      </c>
    </row>
    <row r="36" spans="1:5">
      <c r="A36" s="149" t="s">
        <v>213</v>
      </c>
      <c r="B36" s="423" t="s">
        <v>214</v>
      </c>
      <c r="C36" s="213" t="s">
        <v>249</v>
      </c>
      <c r="D36" s="213" t="s">
        <v>249</v>
      </c>
      <c r="E36" s="213" t="s">
        <v>249</v>
      </c>
    </row>
    <row r="37" spans="1:5">
      <c r="A37" s="149" t="s">
        <v>215</v>
      </c>
      <c r="B37" s="423" t="s">
        <v>216</v>
      </c>
      <c r="C37" s="214">
        <v>2</v>
      </c>
      <c r="D37" s="212">
        <v>1</v>
      </c>
      <c r="E37" s="214">
        <v>1</v>
      </c>
    </row>
    <row r="38" spans="1:5" ht="39.6" customHeight="1">
      <c r="A38" s="152" t="s">
        <v>494</v>
      </c>
      <c r="B38" s="105" t="s">
        <v>1113</v>
      </c>
      <c r="C38" s="213">
        <v>102</v>
      </c>
      <c r="D38" s="213" t="s">
        <v>249</v>
      </c>
      <c r="E38" s="213">
        <v>102</v>
      </c>
    </row>
    <row r="39" spans="1:5" ht="13.5" customHeight="1">
      <c r="A39" s="149" t="s">
        <v>245</v>
      </c>
      <c r="B39" s="423" t="s">
        <v>246</v>
      </c>
      <c r="C39" s="212">
        <v>5</v>
      </c>
      <c r="D39" s="213" t="s">
        <v>249</v>
      </c>
      <c r="E39" s="212">
        <v>5</v>
      </c>
    </row>
    <row r="40" spans="1:5">
      <c r="A40" s="149" t="s">
        <v>205</v>
      </c>
      <c r="B40" s="423" t="s">
        <v>206</v>
      </c>
      <c r="C40" s="214">
        <v>16</v>
      </c>
      <c r="D40" s="213" t="s">
        <v>249</v>
      </c>
      <c r="E40" s="214">
        <v>16</v>
      </c>
    </row>
    <row r="41" spans="1:5">
      <c r="A41" s="149" t="s">
        <v>213</v>
      </c>
      <c r="B41" s="423" t="s">
        <v>214</v>
      </c>
      <c r="C41" s="214">
        <v>77</v>
      </c>
      <c r="D41" s="213" t="s">
        <v>249</v>
      </c>
      <c r="E41" s="214">
        <v>77</v>
      </c>
    </row>
    <row r="42" spans="1:5">
      <c r="A42" s="149" t="s">
        <v>220</v>
      </c>
      <c r="B42" s="423" t="s">
        <v>210</v>
      </c>
      <c r="C42" s="214">
        <v>1</v>
      </c>
      <c r="D42" s="213" t="s">
        <v>249</v>
      </c>
      <c r="E42" s="214">
        <v>1</v>
      </c>
    </row>
    <row r="43" spans="1:5">
      <c r="A43" s="149" t="s">
        <v>215</v>
      </c>
      <c r="B43" s="423" t="s">
        <v>216</v>
      </c>
      <c r="C43" s="214">
        <v>3</v>
      </c>
      <c r="D43" s="213" t="s">
        <v>249</v>
      </c>
      <c r="E43" s="214">
        <v>3</v>
      </c>
    </row>
    <row r="44" spans="1:5" ht="27.6" customHeight="1">
      <c r="A44" s="152" t="s">
        <v>495</v>
      </c>
      <c r="B44" s="105" t="s">
        <v>1114</v>
      </c>
      <c r="C44" s="213">
        <f>SUM(C45:C50)</f>
        <v>11</v>
      </c>
      <c r="D44" s="213">
        <f>SUM(D45:D50)</f>
        <v>11</v>
      </c>
      <c r="E44" s="213" t="s">
        <v>249</v>
      </c>
    </row>
    <row r="45" spans="1:5">
      <c r="A45" s="149" t="s">
        <v>496</v>
      </c>
      <c r="B45" s="587" t="s">
        <v>202</v>
      </c>
      <c r="C45" s="214">
        <v>4</v>
      </c>
      <c r="D45" s="214">
        <v>4</v>
      </c>
      <c r="E45" s="213" t="s">
        <v>249</v>
      </c>
    </row>
    <row r="46" spans="1:5">
      <c r="A46" s="149" t="s">
        <v>245</v>
      </c>
      <c r="B46" s="423" t="s">
        <v>246</v>
      </c>
      <c r="C46" s="214">
        <v>1</v>
      </c>
      <c r="D46" s="214">
        <v>1</v>
      </c>
      <c r="E46" s="213" t="s">
        <v>249</v>
      </c>
    </row>
    <row r="47" spans="1:5">
      <c r="A47" s="149" t="s">
        <v>205</v>
      </c>
      <c r="B47" s="423" t="s">
        <v>206</v>
      </c>
      <c r="C47" s="214">
        <v>1</v>
      </c>
      <c r="D47" s="214">
        <v>1</v>
      </c>
      <c r="E47" s="213" t="s">
        <v>249</v>
      </c>
    </row>
    <row r="48" spans="1:5">
      <c r="A48" s="149" t="s">
        <v>497</v>
      </c>
      <c r="B48" s="423" t="s">
        <v>451</v>
      </c>
      <c r="C48" s="214">
        <v>2</v>
      </c>
      <c r="D48" s="214">
        <v>2</v>
      </c>
      <c r="E48" s="213" t="s">
        <v>249</v>
      </c>
    </row>
    <row r="49" spans="1:5">
      <c r="A49" s="149" t="s">
        <v>220</v>
      </c>
      <c r="B49" s="423" t="s">
        <v>210</v>
      </c>
      <c r="C49" s="214">
        <v>1</v>
      </c>
      <c r="D49" s="214">
        <v>1</v>
      </c>
      <c r="E49" s="213" t="s">
        <v>249</v>
      </c>
    </row>
    <row r="50" spans="1:5">
      <c r="A50" s="149" t="s">
        <v>211</v>
      </c>
      <c r="B50" s="423" t="s">
        <v>212</v>
      </c>
      <c r="C50" s="214">
        <v>2</v>
      </c>
      <c r="D50" s="214">
        <v>2</v>
      </c>
      <c r="E50" s="213" t="s">
        <v>249</v>
      </c>
    </row>
    <row r="51" spans="1:5" ht="27">
      <c r="A51" s="152" t="s">
        <v>498</v>
      </c>
      <c r="B51" s="590" t="s">
        <v>468</v>
      </c>
      <c r="C51" s="213">
        <f>SUM(C52:C60)</f>
        <v>153</v>
      </c>
      <c r="D51" s="213">
        <f t="shared" ref="D51:E51" si="1">SUM(D52:D60)</f>
        <v>8</v>
      </c>
      <c r="E51" s="213">
        <f t="shared" si="1"/>
        <v>145</v>
      </c>
    </row>
    <row r="52" spans="1:5">
      <c r="A52" s="149" t="s">
        <v>199</v>
      </c>
      <c r="B52" s="423" t="s">
        <v>200</v>
      </c>
      <c r="C52" s="214">
        <v>5</v>
      </c>
      <c r="D52" s="213" t="s">
        <v>249</v>
      </c>
      <c r="E52" s="214">
        <v>5</v>
      </c>
    </row>
    <row r="53" spans="1:5">
      <c r="A53" s="149" t="s">
        <v>496</v>
      </c>
      <c r="B53" s="587" t="s">
        <v>202</v>
      </c>
      <c r="C53" s="214">
        <v>2</v>
      </c>
      <c r="D53" s="213" t="s">
        <v>249</v>
      </c>
      <c r="E53" s="214">
        <v>2</v>
      </c>
    </row>
    <row r="54" spans="1:5">
      <c r="A54" s="149" t="s">
        <v>245</v>
      </c>
      <c r="B54" s="423" t="s">
        <v>246</v>
      </c>
      <c r="C54" s="214">
        <v>8</v>
      </c>
      <c r="D54" s="213" t="s">
        <v>249</v>
      </c>
      <c r="E54" s="214">
        <v>8</v>
      </c>
    </row>
    <row r="55" spans="1:5">
      <c r="A55" s="149" t="s">
        <v>205</v>
      </c>
      <c r="B55" s="423" t="s">
        <v>206</v>
      </c>
      <c r="C55" s="214">
        <v>97</v>
      </c>
      <c r="D55" s="214">
        <v>2</v>
      </c>
      <c r="E55" s="214">
        <v>95</v>
      </c>
    </row>
    <row r="56" spans="1:5">
      <c r="A56" s="149" t="s">
        <v>497</v>
      </c>
      <c r="B56" s="423" t="s">
        <v>451</v>
      </c>
      <c r="C56" s="214">
        <v>22</v>
      </c>
      <c r="D56" s="214">
        <v>3</v>
      </c>
      <c r="E56" s="214">
        <v>19</v>
      </c>
    </row>
    <row r="57" spans="1:5">
      <c r="A57" s="149" t="s">
        <v>220</v>
      </c>
      <c r="B57" s="423" t="s">
        <v>210</v>
      </c>
      <c r="C57" s="214">
        <v>2</v>
      </c>
      <c r="D57" s="214">
        <v>1</v>
      </c>
      <c r="E57" s="214">
        <v>1</v>
      </c>
    </row>
    <row r="58" spans="1:5">
      <c r="A58" s="149" t="s">
        <v>211</v>
      </c>
      <c r="B58" s="423" t="s">
        <v>212</v>
      </c>
      <c r="C58" s="214">
        <v>11</v>
      </c>
      <c r="D58" s="214">
        <v>1</v>
      </c>
      <c r="E58" s="214">
        <v>10</v>
      </c>
    </row>
    <row r="59" spans="1:5">
      <c r="A59" s="149" t="s">
        <v>213</v>
      </c>
      <c r="B59" s="423" t="s">
        <v>214</v>
      </c>
      <c r="C59" s="213" t="s">
        <v>249</v>
      </c>
      <c r="D59" s="213" t="s">
        <v>249</v>
      </c>
      <c r="E59" s="213" t="s">
        <v>249</v>
      </c>
    </row>
    <row r="60" spans="1:5">
      <c r="A60" s="592" t="s">
        <v>215</v>
      </c>
      <c r="B60" s="435" t="s">
        <v>216</v>
      </c>
      <c r="C60" s="593">
        <v>6</v>
      </c>
      <c r="D60" s="593">
        <v>1</v>
      </c>
      <c r="E60" s="593">
        <v>5</v>
      </c>
    </row>
  </sheetData>
  <mergeCells count="6">
    <mergeCell ref="D1:E1"/>
    <mergeCell ref="A2:E2"/>
    <mergeCell ref="A3:E3"/>
    <mergeCell ref="D4:E4"/>
    <mergeCell ref="D5:E5"/>
    <mergeCell ref="A4:A7"/>
  </mergeCells>
  <hyperlinks>
    <hyperlink ref="A1" location="Содержание!A1" display="Мазмуну" xr:uid="{97F21DEC-3A3B-48DB-B4CD-B0080167B47B}"/>
    <hyperlink ref="D1:E1" location="Содержание!A1" display="Содержание" xr:uid="{F7E5DFF5-C9B7-4967-81A9-ED060B9D3F39}"/>
  </hyperlinks>
  <pageMargins left="0.70866141732283472" right="0.59055118110236227" top="0.59055118110236227" bottom="0.74803149606299213" header="0.31496062992125984" footer="0.51181102362204722"/>
  <pageSetup paperSize="9" firstPageNumber="46" orientation="portrait" useFirstPageNumber="1" r:id="rId1"/>
  <headerFoot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18"/>
  <sheetViews>
    <sheetView topLeftCell="A10" workbookViewId="0">
      <selection activeCell="K17" sqref="K17"/>
    </sheetView>
  </sheetViews>
  <sheetFormatPr defaultColWidth="9.140625" defaultRowHeight="15"/>
  <cols>
    <col min="1" max="2" width="22.28515625" style="3" customWidth="1"/>
    <col min="3" max="7" width="8.7109375" style="3" customWidth="1"/>
    <col min="8" max="16384" width="9.140625" style="3"/>
  </cols>
  <sheetData>
    <row r="1" spans="1:10">
      <c r="A1" s="901" t="s">
        <v>1957</v>
      </c>
      <c r="E1" s="907" t="s">
        <v>1958</v>
      </c>
      <c r="F1" s="907"/>
      <c r="G1" s="907"/>
    </row>
    <row r="2" spans="1:10" ht="18" customHeight="1">
      <c r="A2" s="993" t="s">
        <v>499</v>
      </c>
      <c r="B2" s="993"/>
      <c r="C2" s="993"/>
      <c r="D2" s="993"/>
      <c r="E2" s="993"/>
      <c r="F2" s="993"/>
      <c r="G2" s="993"/>
    </row>
    <row r="3" spans="1:10" s="207" customFormat="1" ht="18" customHeight="1">
      <c r="A3" s="953" t="s">
        <v>500</v>
      </c>
      <c r="B3" s="953"/>
      <c r="C3" s="953"/>
      <c r="D3" s="953"/>
      <c r="E3" s="953"/>
      <c r="F3" s="953"/>
      <c r="G3" s="953"/>
    </row>
    <row r="4" spans="1:10" s="206" customFormat="1" ht="22.5" customHeight="1">
      <c r="A4" s="530"/>
      <c r="B4" s="530"/>
      <c r="C4" s="477">
        <v>2021</v>
      </c>
      <c r="D4" s="477">
        <v>2022</v>
      </c>
      <c r="E4" s="477">
        <v>2023</v>
      </c>
      <c r="F4" s="531">
        <v>2024</v>
      </c>
      <c r="G4" s="531">
        <v>2025</v>
      </c>
    </row>
    <row r="5" spans="1:10" ht="56.25" customHeight="1">
      <c r="A5" s="152" t="s">
        <v>501</v>
      </c>
      <c r="B5" s="417" t="s">
        <v>502</v>
      </c>
      <c r="C5" s="85">
        <v>387</v>
      </c>
      <c r="D5" s="86">
        <v>394</v>
      </c>
      <c r="E5" s="86">
        <v>465</v>
      </c>
      <c r="F5" s="86">
        <v>516</v>
      </c>
      <c r="G5" s="86">
        <v>576</v>
      </c>
    </row>
    <row r="6" spans="1:10" ht="18" customHeight="1">
      <c r="A6" s="149" t="s">
        <v>345</v>
      </c>
      <c r="B6" s="423" t="s">
        <v>503</v>
      </c>
      <c r="C6" s="151"/>
      <c r="D6" s="11"/>
      <c r="E6" s="11"/>
      <c r="F6" s="11"/>
      <c r="G6" s="11"/>
    </row>
    <row r="7" spans="1:10" ht="51">
      <c r="A7" s="398" t="s">
        <v>1116</v>
      </c>
      <c r="B7" s="541" t="s">
        <v>1119</v>
      </c>
      <c r="C7" s="88">
        <v>185</v>
      </c>
      <c r="D7" s="61">
        <v>212</v>
      </c>
      <c r="E7" s="61">
        <v>275</v>
      </c>
      <c r="F7" s="61">
        <v>330</v>
      </c>
      <c r="G7" s="61">
        <v>388</v>
      </c>
    </row>
    <row r="8" spans="1:10" ht="66.75" customHeight="1">
      <c r="A8" s="100" t="s">
        <v>1041</v>
      </c>
      <c r="B8" s="423" t="s">
        <v>1042</v>
      </c>
      <c r="C8" s="88">
        <v>202</v>
      </c>
      <c r="D8" s="61">
        <v>182</v>
      </c>
      <c r="E8" s="61">
        <v>190</v>
      </c>
      <c r="F8" s="61">
        <v>186</v>
      </c>
      <c r="G8" s="61">
        <v>188</v>
      </c>
    </row>
    <row r="9" spans="1:10" ht="28.15" customHeight="1">
      <c r="A9" s="99" t="s">
        <v>504</v>
      </c>
      <c r="B9" s="422" t="s">
        <v>505</v>
      </c>
      <c r="C9" s="71">
        <v>31</v>
      </c>
      <c r="D9" s="21">
        <v>69.400000000000006</v>
      </c>
      <c r="E9" s="21">
        <v>79.2</v>
      </c>
      <c r="F9" s="21">
        <v>81.7</v>
      </c>
      <c r="G9" s="21">
        <v>101.7</v>
      </c>
      <c r="I9" s="139"/>
      <c r="J9" s="124"/>
    </row>
    <row r="10" spans="1:10" ht="15" customHeight="1">
      <c r="A10" s="149" t="s">
        <v>506</v>
      </c>
      <c r="B10" s="423" t="s">
        <v>503</v>
      </c>
      <c r="C10" s="71"/>
      <c r="D10" s="21"/>
      <c r="E10" s="21"/>
      <c r="F10" s="21"/>
      <c r="G10" s="21"/>
    </row>
    <row r="11" spans="1:10" ht="53.25" customHeight="1">
      <c r="A11" s="398" t="s">
        <v>1705</v>
      </c>
      <c r="B11" s="423" t="s">
        <v>1706</v>
      </c>
      <c r="C11" s="71">
        <v>7</v>
      </c>
      <c r="D11" s="21">
        <v>23.9</v>
      </c>
      <c r="E11" s="21">
        <v>28</v>
      </c>
      <c r="F11" s="21">
        <v>33.1</v>
      </c>
      <c r="G11" s="21">
        <v>39.4</v>
      </c>
    </row>
    <row r="12" spans="1:10" ht="90.75" customHeight="1">
      <c r="A12" s="398" t="s">
        <v>1709</v>
      </c>
      <c r="B12" s="426" t="s">
        <v>1708</v>
      </c>
      <c r="C12" s="71">
        <v>24</v>
      </c>
      <c r="D12" s="21">
        <v>45.5</v>
      </c>
      <c r="E12" s="21">
        <v>51.2</v>
      </c>
      <c r="F12" s="21">
        <v>48.6</v>
      </c>
      <c r="G12" s="21">
        <v>62.3</v>
      </c>
    </row>
    <row r="13" spans="1:10" ht="44.25" customHeight="1">
      <c r="A13" s="152" t="s">
        <v>1118</v>
      </c>
      <c r="B13" s="417" t="s">
        <v>1503</v>
      </c>
      <c r="C13" s="71">
        <v>372.1</v>
      </c>
      <c r="D13" s="21">
        <v>650.6</v>
      </c>
      <c r="E13" s="21">
        <v>910.5</v>
      </c>
      <c r="F13" s="21">
        <v>1121</v>
      </c>
      <c r="G13" s="21">
        <v>1480.4</v>
      </c>
    </row>
    <row r="14" spans="1:10" ht="18.75" customHeight="1">
      <c r="A14" s="99" t="s">
        <v>507</v>
      </c>
      <c r="B14" s="422" t="s">
        <v>508</v>
      </c>
      <c r="C14" s="71"/>
      <c r="D14" s="21"/>
      <c r="E14" s="21"/>
      <c r="F14" s="21"/>
      <c r="G14" s="21"/>
    </row>
    <row r="15" spans="1:10" ht="64.5" customHeight="1">
      <c r="A15" s="100" t="s">
        <v>1117</v>
      </c>
      <c r="B15" s="426" t="s">
        <v>1777</v>
      </c>
      <c r="C15" s="71">
        <v>139.30000000000001</v>
      </c>
      <c r="D15" s="21">
        <v>311.10000000000002</v>
      </c>
      <c r="E15" s="21">
        <v>437.8</v>
      </c>
      <c r="F15" s="21">
        <v>583.29999999999995</v>
      </c>
      <c r="G15" s="21">
        <v>794.8</v>
      </c>
    </row>
    <row r="16" spans="1:10" ht="93" customHeight="1">
      <c r="A16" s="398" t="s">
        <v>1707</v>
      </c>
      <c r="B16" s="426" t="s">
        <v>1776</v>
      </c>
      <c r="C16" s="71">
        <v>232.8</v>
      </c>
      <c r="D16" s="21">
        <v>339.5</v>
      </c>
      <c r="E16" s="21">
        <v>472.7</v>
      </c>
      <c r="F16" s="21">
        <v>537.70000000000005</v>
      </c>
      <c r="G16" s="21">
        <v>685.6</v>
      </c>
    </row>
    <row r="17" spans="1:7" ht="93.75" customHeight="1">
      <c r="A17" s="588" t="s">
        <v>1556</v>
      </c>
      <c r="B17" s="574" t="s">
        <v>2037</v>
      </c>
      <c r="C17" s="533">
        <v>15.5</v>
      </c>
      <c r="D17" s="534">
        <v>35.799999999999997</v>
      </c>
      <c r="E17" s="534">
        <v>42.8</v>
      </c>
      <c r="F17" s="534">
        <v>40.9</v>
      </c>
      <c r="G17" s="534">
        <v>39</v>
      </c>
    </row>
    <row r="18" spans="1:7">
      <c r="A18" s="208"/>
      <c r="B18" s="208"/>
    </row>
  </sheetData>
  <mergeCells count="3">
    <mergeCell ref="A2:G2"/>
    <mergeCell ref="A3:G3"/>
    <mergeCell ref="E1:G1"/>
  </mergeCells>
  <hyperlinks>
    <hyperlink ref="A1" location="Содержание!A1" display="Мазмуну" xr:uid="{8BC30A9E-04C7-472E-AB31-983097463C92}"/>
    <hyperlink ref="E1:G1" location="Содержание!A1" display="Содержание" xr:uid="{05C6CE8F-5539-4878-809B-45CA87E8F1B0}"/>
  </hyperlinks>
  <pageMargins left="0.70866141732283472" right="0.70866141732283472" top="0.59055118110236227" bottom="0.74803149606299213" header="0.31496062992125984" footer="0.51181102362204722"/>
  <pageSetup paperSize="9" firstPageNumber="48" orientation="portrait" useFirstPageNumber="1" r:id="rId1"/>
  <headerFoot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17"/>
  <sheetViews>
    <sheetView workbookViewId="0">
      <selection activeCell="F1" sqref="F1:G1"/>
    </sheetView>
  </sheetViews>
  <sheetFormatPr defaultColWidth="9.140625" defaultRowHeight="15"/>
  <cols>
    <col min="1" max="2" width="20.7109375" style="3" customWidth="1"/>
    <col min="3" max="7" width="8.7109375" style="3" customWidth="1"/>
    <col min="8" max="16384" width="9.140625" style="3"/>
  </cols>
  <sheetData>
    <row r="1" spans="1:7" ht="19.5" customHeight="1">
      <c r="A1" s="901" t="s">
        <v>1957</v>
      </c>
      <c r="F1" s="907" t="s">
        <v>1958</v>
      </c>
      <c r="G1" s="907"/>
    </row>
    <row r="2" spans="1:7" s="1" customFormat="1" ht="18" customHeight="1">
      <c r="A2" s="4" t="s">
        <v>1764</v>
      </c>
      <c r="B2" s="4"/>
      <c r="C2" s="4"/>
      <c r="D2" s="4"/>
      <c r="E2" s="4"/>
      <c r="F2" s="4"/>
      <c r="G2" s="4"/>
    </row>
    <row r="3" spans="1:7" s="2" customFormat="1" ht="18" customHeight="1">
      <c r="A3" s="6" t="s">
        <v>509</v>
      </c>
      <c r="B3" s="6"/>
      <c r="C3" s="6"/>
      <c r="D3" s="6"/>
      <c r="E3" s="6"/>
      <c r="F3" s="6"/>
      <c r="G3" s="6"/>
    </row>
    <row r="4" spans="1:7" s="1" customFormat="1" ht="18" customHeight="1">
      <c r="A4" s="516" t="s">
        <v>510</v>
      </c>
      <c r="B4" s="516"/>
      <c r="C4" s="595"/>
      <c r="D4" s="595"/>
      <c r="E4" s="595"/>
      <c r="F4" s="595"/>
      <c r="G4" s="595"/>
    </row>
    <row r="5" spans="1:7" s="1" customFormat="1" ht="18" customHeight="1">
      <c r="A5" s="519" t="s">
        <v>511</v>
      </c>
      <c r="B5" s="519"/>
      <c r="C5" s="516"/>
      <c r="D5" s="516"/>
      <c r="E5" s="516"/>
      <c r="F5" s="516"/>
      <c r="G5" s="516"/>
    </row>
    <row r="6" spans="1:7" s="206" customFormat="1" ht="18" customHeight="1">
      <c r="A6" s="555"/>
      <c r="B6" s="555"/>
      <c r="C6" s="477">
        <v>2021</v>
      </c>
      <c r="D6" s="477">
        <v>2022</v>
      </c>
      <c r="E6" s="477">
        <v>2023</v>
      </c>
      <c r="F6" s="531">
        <v>2024</v>
      </c>
      <c r="G6" s="531">
        <v>2025</v>
      </c>
    </row>
    <row r="7" spans="1:7" ht="57" customHeight="1">
      <c r="A7" s="599" t="s">
        <v>1557</v>
      </c>
      <c r="B7" s="600" t="s">
        <v>1560</v>
      </c>
      <c r="C7" s="88">
        <v>185</v>
      </c>
      <c r="D7" s="61">
        <v>212</v>
      </c>
      <c r="E7" s="61">
        <v>275</v>
      </c>
      <c r="F7" s="61">
        <v>330</v>
      </c>
      <c r="G7" s="61">
        <v>388</v>
      </c>
    </row>
    <row r="8" spans="1:7" ht="26.25">
      <c r="A8" s="156" t="s">
        <v>504</v>
      </c>
      <c r="B8" s="566" t="s">
        <v>505</v>
      </c>
      <c r="C8" s="71">
        <v>7</v>
      </c>
      <c r="D8" s="21">
        <v>23.9</v>
      </c>
      <c r="E8" s="21">
        <v>28</v>
      </c>
      <c r="F8" s="21">
        <v>33.1</v>
      </c>
      <c r="G8" s="21">
        <v>39.4</v>
      </c>
    </row>
    <row r="9" spans="1:7" ht="39">
      <c r="A9" s="156" t="s">
        <v>512</v>
      </c>
      <c r="B9" s="566" t="s">
        <v>513</v>
      </c>
      <c r="C9" s="71">
        <v>139.4</v>
      </c>
      <c r="D9" s="21">
        <v>311.10000000000002</v>
      </c>
      <c r="E9" s="21">
        <v>437.8</v>
      </c>
      <c r="F9" s="21">
        <v>583.29999999999995</v>
      </c>
      <c r="G9" s="21">
        <v>794.8</v>
      </c>
    </row>
    <row r="10" spans="1:7">
      <c r="A10" s="62" t="s">
        <v>514</v>
      </c>
      <c r="B10" s="559" t="s">
        <v>515</v>
      </c>
      <c r="C10" s="202"/>
      <c r="D10" s="203"/>
      <c r="E10" s="203"/>
      <c r="F10" s="203"/>
      <c r="G10" s="203"/>
    </row>
    <row r="11" spans="1:7" ht="15" customHeight="1">
      <c r="A11" s="62" t="s">
        <v>516</v>
      </c>
      <c r="B11" s="559" t="s">
        <v>517</v>
      </c>
      <c r="C11" s="71">
        <v>105.7</v>
      </c>
      <c r="D11" s="21">
        <v>182.6</v>
      </c>
      <c r="E11" s="21">
        <v>241.1</v>
      </c>
      <c r="F11" s="21">
        <v>323.89999999999998</v>
      </c>
      <c r="G11" s="21">
        <v>454.2</v>
      </c>
    </row>
    <row r="12" spans="1:7" ht="15" customHeight="1">
      <c r="A12" s="62" t="s">
        <v>518</v>
      </c>
      <c r="B12" s="559" t="s">
        <v>519</v>
      </c>
      <c r="C12" s="71">
        <v>33.700000000000003</v>
      </c>
      <c r="D12" s="21">
        <v>128.5</v>
      </c>
      <c r="E12" s="21">
        <v>196.7</v>
      </c>
      <c r="F12" s="21">
        <v>259.39999999999998</v>
      </c>
      <c r="G12" s="21">
        <v>340.6</v>
      </c>
    </row>
    <row r="13" spans="1:7" ht="26.25">
      <c r="A13" s="156" t="s">
        <v>1558</v>
      </c>
      <c r="B13" s="566" t="s">
        <v>1559</v>
      </c>
      <c r="C13" s="88">
        <v>3564</v>
      </c>
      <c r="D13" s="88">
        <v>14530</v>
      </c>
      <c r="E13" s="88">
        <v>16302</v>
      </c>
      <c r="F13" s="88">
        <v>19172</v>
      </c>
      <c r="G13" s="88">
        <v>22799</v>
      </c>
    </row>
    <row r="14" spans="1:7" ht="39.75" customHeight="1">
      <c r="A14" s="599" t="s">
        <v>1120</v>
      </c>
      <c r="B14" s="600" t="s">
        <v>1504</v>
      </c>
      <c r="C14" s="80">
        <v>212.4</v>
      </c>
      <c r="D14" s="21">
        <v>512.4</v>
      </c>
      <c r="E14" s="21">
        <v>640.70000000000005</v>
      </c>
      <c r="F14" s="21">
        <v>799.5</v>
      </c>
      <c r="G14" s="21">
        <v>1036.5999999999999</v>
      </c>
    </row>
    <row r="15" spans="1:7" ht="31.5" customHeight="1">
      <c r="A15" s="599" t="s">
        <v>522</v>
      </c>
      <c r="B15" s="600" t="s">
        <v>523</v>
      </c>
      <c r="C15" s="200"/>
      <c r="D15" s="140"/>
      <c r="E15" s="140"/>
      <c r="F15" s="140"/>
      <c r="G15" s="140"/>
    </row>
    <row r="16" spans="1:7" ht="15" customHeight="1">
      <c r="A16" s="62" t="s">
        <v>524</v>
      </c>
      <c r="B16" s="559" t="s">
        <v>525</v>
      </c>
      <c r="C16" s="88">
        <v>1600</v>
      </c>
      <c r="D16" s="61">
        <v>2000</v>
      </c>
      <c r="E16" s="61">
        <v>2500</v>
      </c>
      <c r="F16" s="61">
        <v>2600</v>
      </c>
      <c r="G16" s="61">
        <v>2800</v>
      </c>
    </row>
    <row r="17" spans="1:7" ht="15" customHeight="1">
      <c r="A17" s="596" t="s">
        <v>526</v>
      </c>
      <c r="B17" s="598" t="s">
        <v>527</v>
      </c>
      <c r="C17" s="597">
        <v>2500</v>
      </c>
      <c r="D17" s="524">
        <v>2800</v>
      </c>
      <c r="E17" s="524">
        <v>2800</v>
      </c>
      <c r="F17" s="524">
        <v>2900</v>
      </c>
      <c r="G17" s="524">
        <v>3000</v>
      </c>
    </row>
  </sheetData>
  <mergeCells count="1">
    <mergeCell ref="F1:G1"/>
  </mergeCells>
  <hyperlinks>
    <hyperlink ref="A1" location="Содержание!A1" display="Мазмуну" xr:uid="{CB65F552-B386-4A72-9302-36BFA1EB3F80}"/>
    <hyperlink ref="F1:G1" location="Содержание!A1" display="Содержание" xr:uid="{0739C7ED-558D-495C-AD12-71E4BB74B152}"/>
  </hyperlinks>
  <pageMargins left="0.70866141732283472" right="0.70866141732283472" top="0.59055118110236227" bottom="0.78740157480314965" header="0.31496062992125984" footer="0.51181102362204722"/>
  <pageSetup paperSize="9" firstPageNumber="49" orientation="portrait"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D8260-B015-4CFF-A054-CBB5E39AD301}">
  <dimension ref="A1:B16"/>
  <sheetViews>
    <sheetView workbookViewId="0">
      <selection activeCell="H9" sqref="H9"/>
    </sheetView>
  </sheetViews>
  <sheetFormatPr defaultRowHeight="15"/>
  <cols>
    <col min="1" max="2" width="50.7109375" customWidth="1"/>
  </cols>
  <sheetData>
    <row r="1" spans="1:2" ht="26.25">
      <c r="A1" s="876" t="s">
        <v>1860</v>
      </c>
      <c r="B1" s="877" t="s">
        <v>1861</v>
      </c>
    </row>
    <row r="2" spans="1:2" ht="38.25">
      <c r="A2" s="666" t="s">
        <v>1877</v>
      </c>
      <c r="B2" s="878" t="s">
        <v>1878</v>
      </c>
    </row>
    <row r="3" spans="1:2" ht="77.25">
      <c r="A3" s="879" t="s">
        <v>1879</v>
      </c>
      <c r="B3" s="878" t="s">
        <v>1880</v>
      </c>
    </row>
    <row r="4" spans="1:2" ht="51">
      <c r="A4" s="880" t="s">
        <v>1862</v>
      </c>
      <c r="B4" s="878" t="s">
        <v>1863</v>
      </c>
    </row>
    <row r="5" spans="1:2" ht="25.5">
      <c r="A5" s="880" t="s">
        <v>1864</v>
      </c>
      <c r="B5" s="878" t="s">
        <v>1865</v>
      </c>
    </row>
    <row r="6" spans="1:2">
      <c r="A6" s="880" t="s">
        <v>1866</v>
      </c>
      <c r="B6" s="881" t="s">
        <v>1867</v>
      </c>
    </row>
    <row r="7" spans="1:2" ht="89.25">
      <c r="A7" s="882" t="s">
        <v>1868</v>
      </c>
      <c r="B7" s="878" t="s">
        <v>1869</v>
      </c>
    </row>
    <row r="8" spans="1:2" ht="25.5">
      <c r="A8" s="880" t="s">
        <v>1881</v>
      </c>
      <c r="B8" s="881" t="s">
        <v>1882</v>
      </c>
    </row>
    <row r="9" spans="1:2">
      <c r="A9" s="882" t="s">
        <v>1870</v>
      </c>
    </row>
    <row r="10" spans="1:2">
      <c r="A10" s="882"/>
    </row>
    <row r="11" spans="1:2">
      <c r="A11" s="882" t="s">
        <v>1871</v>
      </c>
      <c r="B11" s="909"/>
    </row>
    <row r="12" spans="1:2">
      <c r="A12" s="882" t="s">
        <v>1872</v>
      </c>
      <c r="B12" s="909"/>
    </row>
    <row r="13" spans="1:2">
      <c r="A13" s="882" t="s">
        <v>1873</v>
      </c>
      <c r="B13" s="909"/>
    </row>
    <row r="14" spans="1:2" ht="38.25">
      <c r="A14" s="882" t="s">
        <v>1874</v>
      </c>
      <c r="B14" s="909"/>
    </row>
    <row r="15" spans="1:2" ht="25.5">
      <c r="A15" s="882" t="s">
        <v>1875</v>
      </c>
      <c r="B15" s="909"/>
    </row>
    <row r="16" spans="1:2" ht="45">
      <c r="A16" s="883" t="s">
        <v>1876</v>
      </c>
      <c r="B16" s="909"/>
    </row>
  </sheetData>
  <mergeCells count="1">
    <mergeCell ref="B11:B16"/>
  </mergeCells>
  <hyperlinks>
    <hyperlink ref="A16" r:id="rId1" display="http://www.stat.gov.kg/ru/statistics/tourism/" xr:uid="{EEFA96D9-D13B-4E20-8875-26CF366405EF}"/>
  </hyperlinks>
  <pageMargins left="0.7" right="0.7" top="0.75" bottom="0.75" header="0.3" footer="0.3"/>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153"/>
  <sheetViews>
    <sheetView workbookViewId="0">
      <selection activeCell="F1" sqref="F1:G1"/>
    </sheetView>
  </sheetViews>
  <sheetFormatPr defaultColWidth="9.140625" defaultRowHeight="15"/>
  <cols>
    <col min="1" max="2" width="21.7109375" style="3" customWidth="1"/>
    <col min="3" max="7" width="8.7109375" style="3" customWidth="1"/>
    <col min="8" max="16384" width="9.140625" style="3"/>
  </cols>
  <sheetData>
    <row r="1" spans="1:7">
      <c r="A1" s="901" t="s">
        <v>1957</v>
      </c>
      <c r="F1" s="907" t="s">
        <v>1958</v>
      </c>
      <c r="G1" s="907"/>
    </row>
    <row r="2" spans="1:7" s="1" customFormat="1" ht="18" customHeight="1">
      <c r="A2" s="4" t="s">
        <v>528</v>
      </c>
      <c r="B2" s="4"/>
      <c r="C2" s="4"/>
      <c r="D2" s="4"/>
      <c r="E2" s="4"/>
      <c r="F2" s="4"/>
      <c r="G2" s="4"/>
    </row>
    <row r="3" spans="1:7" s="2" customFormat="1" ht="18" customHeight="1">
      <c r="A3" s="6" t="s">
        <v>529</v>
      </c>
      <c r="B3" s="6"/>
      <c r="C3" s="6"/>
      <c r="D3" s="6"/>
      <c r="E3" s="6"/>
      <c r="F3" s="6"/>
      <c r="G3" s="6"/>
    </row>
    <row r="4" spans="1:7" s="1" customFormat="1" ht="18" customHeight="1">
      <c r="A4" s="601" t="s">
        <v>530</v>
      </c>
      <c r="B4" s="601"/>
      <c r="C4" s="601"/>
      <c r="D4" s="601"/>
      <c r="E4" s="601"/>
      <c r="F4" s="601"/>
      <c r="G4" s="601"/>
    </row>
    <row r="5" spans="1:7" s="2" customFormat="1" ht="20.25" customHeight="1">
      <c r="A5" s="602" t="s">
        <v>1561</v>
      </c>
      <c r="B5" s="602"/>
      <c r="C5" s="602"/>
      <c r="D5" s="602"/>
      <c r="E5" s="602"/>
      <c r="F5" s="602"/>
      <c r="G5" s="602"/>
    </row>
    <row r="6" spans="1:7" ht="18" customHeight="1">
      <c r="A6" s="604"/>
      <c r="B6" s="604"/>
      <c r="C6" s="477">
        <v>2021</v>
      </c>
      <c r="D6" s="477">
        <v>2022</v>
      </c>
      <c r="E6" s="477">
        <v>2023</v>
      </c>
      <c r="F6" s="531">
        <v>2024</v>
      </c>
      <c r="G6" s="531">
        <v>2025</v>
      </c>
    </row>
    <row r="7" spans="1:7" ht="18" customHeight="1">
      <c r="A7" s="150" t="s">
        <v>531</v>
      </c>
      <c r="B7" s="529" t="s">
        <v>532</v>
      </c>
      <c r="C7" s="70"/>
      <c r="D7" s="603"/>
      <c r="E7" s="603"/>
      <c r="F7" s="603"/>
      <c r="G7" s="603"/>
    </row>
    <row r="8" spans="1:7" ht="55.5" customHeight="1">
      <c r="A8" s="156" t="s">
        <v>1562</v>
      </c>
      <c r="B8" s="600" t="s">
        <v>1563</v>
      </c>
      <c r="C8" s="61">
        <v>20</v>
      </c>
      <c r="D8" s="61">
        <v>18</v>
      </c>
      <c r="E8" s="61">
        <v>21</v>
      </c>
      <c r="F8" s="61">
        <v>23</v>
      </c>
      <c r="G8" s="61">
        <v>25</v>
      </c>
    </row>
    <row r="9" spans="1:7" ht="26.25">
      <c r="A9" s="156" t="s">
        <v>504</v>
      </c>
      <c r="B9" s="566" t="s">
        <v>505</v>
      </c>
      <c r="C9" s="25">
        <v>0.8</v>
      </c>
      <c r="D9" s="25">
        <v>2.6</v>
      </c>
      <c r="E9" s="25">
        <v>2.1</v>
      </c>
      <c r="F9" s="25">
        <v>2.2999999999999998</v>
      </c>
      <c r="G9" s="25">
        <v>2.6</v>
      </c>
    </row>
    <row r="10" spans="1:7" ht="39">
      <c r="A10" s="156" t="s">
        <v>512</v>
      </c>
      <c r="B10" s="566" t="s">
        <v>533</v>
      </c>
      <c r="C10" s="21">
        <v>13.4</v>
      </c>
      <c r="D10" s="21">
        <v>16.600000000000001</v>
      </c>
      <c r="E10" s="21">
        <v>15.6</v>
      </c>
      <c r="F10" s="21">
        <v>21.1</v>
      </c>
      <c r="G10" s="21">
        <v>31.6</v>
      </c>
    </row>
    <row r="11" spans="1:7">
      <c r="A11" s="62" t="s">
        <v>514</v>
      </c>
      <c r="B11" s="559" t="s">
        <v>503</v>
      </c>
      <c r="C11" s="25"/>
      <c r="D11" s="25"/>
      <c r="E11" s="25"/>
      <c r="F11" s="25"/>
      <c r="G11" s="25"/>
    </row>
    <row r="12" spans="1:7">
      <c r="A12" s="62" t="s">
        <v>516</v>
      </c>
      <c r="B12" s="559" t="s">
        <v>517</v>
      </c>
      <c r="C12" s="21">
        <v>13.1</v>
      </c>
      <c r="D12" s="21">
        <v>16.100000000000001</v>
      </c>
      <c r="E12" s="21">
        <v>15</v>
      </c>
      <c r="F12" s="21">
        <v>20.2</v>
      </c>
      <c r="G12" s="21">
        <v>28</v>
      </c>
    </row>
    <row r="13" spans="1:7">
      <c r="A13" s="62" t="s">
        <v>518</v>
      </c>
      <c r="B13" s="559" t="s">
        <v>519</v>
      </c>
      <c r="C13" s="25">
        <v>0.3</v>
      </c>
      <c r="D13" s="25">
        <v>0.5</v>
      </c>
      <c r="E13" s="25">
        <v>0.6</v>
      </c>
      <c r="F13" s="25">
        <v>0.9</v>
      </c>
      <c r="G13" s="25">
        <v>3.6</v>
      </c>
    </row>
    <row r="14" spans="1:7" ht="26.25">
      <c r="A14" s="156" t="s">
        <v>1558</v>
      </c>
      <c r="B14" s="566" t="s">
        <v>1559</v>
      </c>
      <c r="C14" s="61">
        <v>286</v>
      </c>
      <c r="D14" s="61">
        <v>1077</v>
      </c>
      <c r="E14" s="61">
        <v>1097</v>
      </c>
      <c r="F14" s="61">
        <v>1153</v>
      </c>
      <c r="G14" s="61">
        <v>1317</v>
      </c>
    </row>
    <row r="15" spans="1:7" ht="30.75" customHeight="1">
      <c r="A15" s="599" t="s">
        <v>520</v>
      </c>
      <c r="B15" s="600" t="s">
        <v>1511</v>
      </c>
      <c r="C15" s="605">
        <v>14.8</v>
      </c>
      <c r="D15" s="21">
        <v>20</v>
      </c>
      <c r="E15" s="21">
        <v>23.7</v>
      </c>
      <c r="F15" s="21">
        <v>25.2</v>
      </c>
      <c r="G15" s="21">
        <v>36.200000000000003</v>
      </c>
    </row>
    <row r="16" spans="1:7" ht="27" customHeight="1">
      <c r="A16" s="599" t="s">
        <v>534</v>
      </c>
      <c r="B16" s="600" t="s">
        <v>523</v>
      </c>
      <c r="C16" s="21"/>
      <c r="D16" s="153"/>
      <c r="E16" s="153"/>
      <c r="F16" s="153"/>
      <c r="G16" s="153"/>
    </row>
    <row r="17" spans="1:7">
      <c r="A17" s="62" t="s">
        <v>524</v>
      </c>
      <c r="B17" s="559" t="s">
        <v>525</v>
      </c>
      <c r="C17" s="607">
        <v>500</v>
      </c>
      <c r="D17" s="61">
        <v>500</v>
      </c>
      <c r="E17" s="61">
        <v>800</v>
      </c>
      <c r="F17" s="61">
        <v>800</v>
      </c>
      <c r="G17" s="61">
        <v>1000</v>
      </c>
    </row>
    <row r="18" spans="1:7">
      <c r="A18" s="62" t="s">
        <v>526</v>
      </c>
      <c r="B18" s="559" t="s">
        <v>527</v>
      </c>
      <c r="C18" s="61">
        <v>700</v>
      </c>
      <c r="D18" s="61">
        <v>800</v>
      </c>
      <c r="E18" s="61">
        <v>1000</v>
      </c>
      <c r="F18" s="61">
        <v>1000</v>
      </c>
      <c r="G18" s="61">
        <v>1100</v>
      </c>
    </row>
    <row r="19" spans="1:7" ht="26.25" customHeight="1">
      <c r="A19" s="769" t="s">
        <v>1505</v>
      </c>
      <c r="B19" s="768" t="s">
        <v>535</v>
      </c>
      <c r="C19" s="61"/>
      <c r="D19" s="202"/>
      <c r="E19" s="203"/>
      <c r="F19" s="203"/>
      <c r="G19" s="203"/>
    </row>
    <row r="20" spans="1:7" ht="51.75" customHeight="1">
      <c r="A20" s="156" t="s">
        <v>1562</v>
      </c>
      <c r="B20" s="600" t="s">
        <v>1563</v>
      </c>
      <c r="C20" s="606">
        <v>39</v>
      </c>
      <c r="D20" s="61">
        <v>47</v>
      </c>
      <c r="E20" s="61">
        <v>59</v>
      </c>
      <c r="F20" s="61">
        <v>66</v>
      </c>
      <c r="G20" s="61">
        <v>81</v>
      </c>
    </row>
    <row r="21" spans="1:7" ht="26.25">
      <c r="A21" s="156" t="s">
        <v>504</v>
      </c>
      <c r="B21" s="566" t="s">
        <v>505</v>
      </c>
      <c r="C21" s="21">
        <v>0.8</v>
      </c>
      <c r="D21" s="25">
        <v>3</v>
      </c>
      <c r="E21" s="25">
        <v>3.5</v>
      </c>
      <c r="F21" s="25">
        <v>6.8</v>
      </c>
      <c r="G21" s="25">
        <v>6.6</v>
      </c>
    </row>
    <row r="22" spans="1:7" ht="39">
      <c r="A22" s="156" t="s">
        <v>512</v>
      </c>
      <c r="B22" s="566" t="s">
        <v>533</v>
      </c>
      <c r="C22" s="25">
        <v>21.7</v>
      </c>
      <c r="D22" s="21">
        <v>29.3</v>
      </c>
      <c r="E22" s="21">
        <v>40.9</v>
      </c>
      <c r="F22" s="21">
        <v>62.4</v>
      </c>
      <c r="G22" s="21">
        <v>112.8</v>
      </c>
    </row>
    <row r="23" spans="1:7">
      <c r="A23" s="62" t="s">
        <v>514</v>
      </c>
      <c r="B23" s="559" t="s">
        <v>503</v>
      </c>
      <c r="C23" s="21"/>
      <c r="D23" s="25"/>
      <c r="E23" s="25"/>
      <c r="F23" s="25"/>
      <c r="G23" s="25"/>
    </row>
    <row r="24" spans="1:7">
      <c r="A24" s="62" t="s">
        <v>516</v>
      </c>
      <c r="B24" s="559" t="s">
        <v>517</v>
      </c>
      <c r="C24" s="25">
        <v>20.6</v>
      </c>
      <c r="D24" s="21">
        <v>26.3</v>
      </c>
      <c r="E24" s="21">
        <v>37.6</v>
      </c>
      <c r="F24" s="21">
        <v>55.1</v>
      </c>
      <c r="G24" s="21">
        <v>100.6</v>
      </c>
    </row>
    <row r="25" spans="1:7">
      <c r="A25" s="62" t="s">
        <v>518</v>
      </c>
      <c r="B25" s="559" t="s">
        <v>519</v>
      </c>
      <c r="C25" s="605">
        <v>1.1000000000000001</v>
      </c>
      <c r="D25" s="25">
        <v>3</v>
      </c>
      <c r="E25" s="25">
        <v>3.3</v>
      </c>
      <c r="F25" s="25">
        <v>7.3</v>
      </c>
      <c r="G25" s="25">
        <v>12.2</v>
      </c>
    </row>
    <row r="26" spans="1:7" ht="26.25">
      <c r="A26" s="156" t="s">
        <v>1558</v>
      </c>
      <c r="B26" s="566" t="s">
        <v>1559</v>
      </c>
      <c r="C26" s="61">
        <v>462</v>
      </c>
      <c r="D26" s="61">
        <v>1716</v>
      </c>
      <c r="E26" s="61">
        <v>2145</v>
      </c>
      <c r="F26" s="61">
        <v>3057</v>
      </c>
      <c r="G26" s="61">
        <v>3675</v>
      </c>
    </row>
    <row r="27" spans="1:7" ht="30.75" customHeight="1">
      <c r="A27" s="599" t="s">
        <v>1510</v>
      </c>
      <c r="B27" s="600" t="s">
        <v>1507</v>
      </c>
      <c r="C27" s="25">
        <v>38.4</v>
      </c>
      <c r="D27" s="21">
        <v>50.3</v>
      </c>
      <c r="E27" s="21">
        <v>65.7</v>
      </c>
      <c r="F27" s="21">
        <v>84.9</v>
      </c>
      <c r="G27" s="21">
        <v>147.6</v>
      </c>
    </row>
    <row r="28" spans="1:7" ht="26.25" customHeight="1">
      <c r="A28" s="156" t="s">
        <v>534</v>
      </c>
      <c r="B28" s="566" t="s">
        <v>523</v>
      </c>
      <c r="C28" s="25"/>
      <c r="D28" s="153"/>
      <c r="E28" s="153"/>
      <c r="F28" s="153"/>
      <c r="G28" s="153"/>
    </row>
    <row r="29" spans="1:7">
      <c r="A29" s="62" t="s">
        <v>524</v>
      </c>
      <c r="B29" s="559" t="s">
        <v>525</v>
      </c>
      <c r="C29" s="61">
        <v>700</v>
      </c>
      <c r="D29" s="61">
        <v>700</v>
      </c>
      <c r="E29" s="61">
        <v>800</v>
      </c>
      <c r="F29" s="61">
        <v>900</v>
      </c>
      <c r="G29" s="61">
        <v>1200</v>
      </c>
    </row>
    <row r="30" spans="1:7">
      <c r="A30" s="62" t="s">
        <v>526</v>
      </c>
      <c r="B30" s="559" t="s">
        <v>527</v>
      </c>
      <c r="C30" s="61">
        <v>900</v>
      </c>
      <c r="D30" s="61">
        <v>1000</v>
      </c>
      <c r="E30" s="61">
        <v>1000</v>
      </c>
      <c r="F30" s="61">
        <v>1100</v>
      </c>
      <c r="G30" s="61">
        <v>1500</v>
      </c>
    </row>
    <row r="31" spans="1:7">
      <c r="A31" s="62"/>
      <c r="B31" s="62"/>
      <c r="C31" s="61"/>
      <c r="D31" s="61"/>
      <c r="E31" s="61"/>
      <c r="F31" s="61"/>
      <c r="G31" s="61"/>
    </row>
    <row r="32" spans="1:7">
      <c r="A32" s="62"/>
      <c r="B32" s="62"/>
      <c r="C32" s="61"/>
      <c r="D32" s="61"/>
      <c r="E32" s="61"/>
      <c r="F32" s="61"/>
      <c r="G32" s="61"/>
    </row>
    <row r="33" spans="1:7">
      <c r="A33" s="62"/>
      <c r="B33" s="62"/>
      <c r="C33" s="61"/>
      <c r="D33" s="61"/>
      <c r="E33" s="61"/>
      <c r="F33" s="61"/>
      <c r="G33" s="61"/>
    </row>
    <row r="34" spans="1:7">
      <c r="A34" s="62"/>
      <c r="B34" s="62"/>
      <c r="C34" s="61"/>
      <c r="D34" s="61"/>
      <c r="E34" s="61"/>
      <c r="F34" s="61"/>
      <c r="G34" s="61"/>
    </row>
    <row r="35" spans="1:7">
      <c r="A35" s="62"/>
      <c r="B35" s="62"/>
      <c r="C35" s="61"/>
      <c r="D35" s="61"/>
      <c r="E35" s="61"/>
      <c r="F35" s="61"/>
      <c r="G35" s="61"/>
    </row>
    <row r="36" spans="1:7">
      <c r="A36" s="62"/>
      <c r="B36" s="62"/>
      <c r="C36" s="61"/>
      <c r="D36" s="61"/>
      <c r="E36" s="61"/>
      <c r="F36" s="61"/>
      <c r="G36" s="61"/>
    </row>
    <row r="37" spans="1:7">
      <c r="A37" s="62"/>
      <c r="B37" s="62"/>
      <c r="C37" s="61"/>
      <c r="D37" s="61"/>
      <c r="E37" s="61"/>
      <c r="F37" s="61"/>
      <c r="G37" s="61"/>
    </row>
    <row r="38" spans="1:7" ht="26.25" customHeight="1">
      <c r="A38" s="645" t="s">
        <v>1506</v>
      </c>
      <c r="B38" s="645"/>
      <c r="C38" s="25"/>
      <c r="D38" s="202"/>
      <c r="E38" s="203"/>
      <c r="F38" s="203"/>
      <c r="G38" s="203"/>
    </row>
    <row r="39" spans="1:7" ht="56.25" customHeight="1">
      <c r="A39" s="156" t="s">
        <v>1562</v>
      </c>
      <c r="B39" s="156"/>
      <c r="C39" s="61">
        <v>34</v>
      </c>
      <c r="D39" s="61">
        <v>34</v>
      </c>
      <c r="E39" s="61">
        <v>38</v>
      </c>
      <c r="F39" s="61">
        <v>44</v>
      </c>
      <c r="G39" s="61">
        <v>33</v>
      </c>
    </row>
    <row r="40" spans="1:7" ht="26.25">
      <c r="A40" s="156" t="s">
        <v>504</v>
      </c>
      <c r="B40" s="156"/>
      <c r="C40" s="25">
        <v>1.3</v>
      </c>
      <c r="D40" s="25">
        <v>1.7</v>
      </c>
      <c r="E40" s="25">
        <v>2.2999999999999998</v>
      </c>
      <c r="F40" s="25">
        <v>2.9</v>
      </c>
      <c r="G40" s="25">
        <v>3.1</v>
      </c>
    </row>
    <row r="41" spans="1:7" ht="39">
      <c r="A41" s="156" t="s">
        <v>512</v>
      </c>
      <c r="B41" s="156"/>
      <c r="C41" s="21">
        <v>10.3</v>
      </c>
      <c r="D41" s="21">
        <v>17.5</v>
      </c>
      <c r="E41" s="21">
        <v>25.9</v>
      </c>
      <c r="F41" s="21">
        <v>42.1</v>
      </c>
      <c r="G41" s="21">
        <v>46.4</v>
      </c>
    </row>
    <row r="42" spans="1:7">
      <c r="A42" s="62" t="s">
        <v>514</v>
      </c>
      <c r="B42" s="62"/>
      <c r="C42" s="25"/>
      <c r="D42" s="25"/>
      <c r="E42" s="25"/>
      <c r="F42" s="25"/>
      <c r="G42" s="25"/>
    </row>
    <row r="43" spans="1:7">
      <c r="A43" s="62" t="s">
        <v>516</v>
      </c>
      <c r="B43" s="62"/>
      <c r="C43" s="605">
        <v>9.1999999999999993</v>
      </c>
      <c r="D43" s="21">
        <v>12.3</v>
      </c>
      <c r="E43" s="21">
        <v>18</v>
      </c>
      <c r="F43" s="21">
        <v>28.4</v>
      </c>
      <c r="G43" s="21">
        <v>27.8</v>
      </c>
    </row>
    <row r="44" spans="1:7">
      <c r="A44" s="62" t="s">
        <v>518</v>
      </c>
      <c r="B44" s="62"/>
      <c r="C44" s="605">
        <v>1.1000000000000001</v>
      </c>
      <c r="D44" s="25">
        <v>5.2</v>
      </c>
      <c r="E44" s="25">
        <v>7.9</v>
      </c>
      <c r="F44" s="25">
        <v>13.7</v>
      </c>
      <c r="G44" s="25">
        <v>18.600000000000001</v>
      </c>
    </row>
    <row r="45" spans="1:7" ht="26.25">
      <c r="A45" s="156" t="s">
        <v>1558</v>
      </c>
      <c r="B45" s="156"/>
      <c r="C45" s="61">
        <v>606</v>
      </c>
      <c r="D45" s="61">
        <v>833</v>
      </c>
      <c r="E45" s="61">
        <v>1017</v>
      </c>
      <c r="F45" s="61">
        <v>1239</v>
      </c>
      <c r="G45" s="61">
        <v>1398</v>
      </c>
    </row>
    <row r="46" spans="1:7" ht="27.75" customHeight="1">
      <c r="A46" s="599" t="s">
        <v>1508</v>
      </c>
      <c r="B46" s="599"/>
      <c r="C46" s="21">
        <v>20.7</v>
      </c>
      <c r="D46" s="21">
        <v>36.799999999999997</v>
      </c>
      <c r="E46" s="21">
        <v>47.2</v>
      </c>
      <c r="F46" s="21">
        <v>69.5</v>
      </c>
      <c r="G46" s="21">
        <v>76.099999999999994</v>
      </c>
    </row>
    <row r="47" spans="1:7" ht="27.75" customHeight="1">
      <c r="A47" s="156" t="s">
        <v>534</v>
      </c>
      <c r="B47" s="156"/>
      <c r="C47" s="61"/>
      <c r="D47" s="153"/>
      <c r="E47" s="153"/>
      <c r="F47" s="153"/>
      <c r="G47" s="153"/>
    </row>
    <row r="48" spans="1:7">
      <c r="A48" s="62" t="s">
        <v>524</v>
      </c>
      <c r="B48" s="62"/>
      <c r="C48" s="61">
        <v>1000</v>
      </c>
      <c r="D48" s="61">
        <v>1000</v>
      </c>
      <c r="E48" s="61">
        <v>1200</v>
      </c>
      <c r="F48" s="61">
        <v>1200</v>
      </c>
      <c r="G48" s="61">
        <v>2000</v>
      </c>
    </row>
    <row r="49" spans="1:7">
      <c r="A49" s="62" t="s">
        <v>526</v>
      </c>
      <c r="B49" s="62"/>
      <c r="C49" s="61">
        <v>1200</v>
      </c>
      <c r="D49" s="61">
        <v>1300</v>
      </c>
      <c r="E49" s="61">
        <v>1500</v>
      </c>
      <c r="F49" s="61">
        <v>1500</v>
      </c>
      <c r="G49" s="61">
        <v>3000</v>
      </c>
    </row>
    <row r="50" spans="1:7" ht="18" customHeight="1">
      <c r="A50" s="152" t="s">
        <v>536</v>
      </c>
      <c r="B50" s="152"/>
      <c r="C50" s="21"/>
      <c r="D50" s="202"/>
      <c r="E50" s="203"/>
      <c r="F50" s="203"/>
      <c r="G50" s="203"/>
    </row>
    <row r="51" spans="1:7" ht="52.5" customHeight="1">
      <c r="A51" s="156" t="s">
        <v>1562</v>
      </c>
      <c r="B51" s="156"/>
      <c r="C51" s="61">
        <v>15</v>
      </c>
      <c r="D51" s="61">
        <v>22</v>
      </c>
      <c r="E51" s="61">
        <v>46</v>
      </c>
      <c r="F51" s="61">
        <v>59</v>
      </c>
      <c r="G51" s="61">
        <v>56</v>
      </c>
    </row>
    <row r="52" spans="1:7" ht="26.25">
      <c r="A52" s="156" t="s">
        <v>504</v>
      </c>
      <c r="B52" s="156"/>
      <c r="C52" s="21">
        <v>0.3</v>
      </c>
      <c r="D52" s="25">
        <v>1.6</v>
      </c>
      <c r="E52" s="25">
        <v>2.1</v>
      </c>
      <c r="F52" s="25">
        <v>2.8</v>
      </c>
      <c r="G52" s="25">
        <v>3.3</v>
      </c>
    </row>
    <row r="53" spans="1:7" ht="39">
      <c r="A53" s="156" t="s">
        <v>512</v>
      </c>
      <c r="B53" s="156"/>
      <c r="C53" s="25">
        <v>3.3</v>
      </c>
      <c r="D53" s="21">
        <v>6</v>
      </c>
      <c r="E53" s="21">
        <v>14.4</v>
      </c>
      <c r="F53" s="21">
        <v>28.6</v>
      </c>
      <c r="G53" s="21">
        <v>40.1</v>
      </c>
    </row>
    <row r="54" spans="1:7">
      <c r="A54" s="62" t="s">
        <v>514</v>
      </c>
      <c r="B54" s="62"/>
      <c r="C54" s="61"/>
      <c r="D54" s="25"/>
      <c r="E54" s="25"/>
      <c r="F54" s="25"/>
      <c r="G54" s="25"/>
    </row>
    <row r="55" spans="1:7">
      <c r="A55" s="62" t="s">
        <v>516</v>
      </c>
      <c r="B55" s="62"/>
      <c r="C55" s="605">
        <v>2.8</v>
      </c>
      <c r="D55" s="21">
        <v>3.7</v>
      </c>
      <c r="E55" s="21">
        <v>7.3</v>
      </c>
      <c r="F55" s="21">
        <v>16.100000000000001</v>
      </c>
      <c r="G55" s="21">
        <v>18.399999999999999</v>
      </c>
    </row>
    <row r="56" spans="1:7">
      <c r="A56" s="62" t="s">
        <v>518</v>
      </c>
      <c r="B56" s="62"/>
      <c r="C56" s="25">
        <v>0.5</v>
      </c>
      <c r="D56" s="25">
        <v>2.2999999999999998</v>
      </c>
      <c r="E56" s="25">
        <v>7.1</v>
      </c>
      <c r="F56" s="25">
        <v>12.5</v>
      </c>
      <c r="G56" s="25">
        <v>21.7</v>
      </c>
    </row>
    <row r="57" spans="1:7" ht="26.25">
      <c r="A57" s="156" t="s">
        <v>1558</v>
      </c>
      <c r="B57" s="156"/>
      <c r="C57" s="61">
        <v>152</v>
      </c>
      <c r="D57" s="61">
        <v>763</v>
      </c>
      <c r="E57" s="61">
        <v>967</v>
      </c>
      <c r="F57" s="61">
        <v>1271</v>
      </c>
      <c r="G57" s="61">
        <v>1598</v>
      </c>
    </row>
    <row r="58" spans="1:7" ht="29.25" customHeight="1">
      <c r="A58" s="599" t="s">
        <v>1509</v>
      </c>
      <c r="B58" s="599"/>
      <c r="C58" s="25">
        <v>4</v>
      </c>
      <c r="D58" s="21">
        <v>7.3</v>
      </c>
      <c r="E58" s="21">
        <v>18.399999999999999</v>
      </c>
      <c r="F58" s="21">
        <v>39.4</v>
      </c>
      <c r="G58" s="21">
        <v>47.9</v>
      </c>
    </row>
    <row r="59" spans="1:7" ht="26.25" customHeight="1">
      <c r="A59" s="156" t="s">
        <v>534</v>
      </c>
      <c r="B59" s="156"/>
      <c r="C59" s="61"/>
      <c r="D59" s="153"/>
      <c r="E59" s="153"/>
      <c r="F59" s="153"/>
      <c r="G59" s="153"/>
    </row>
    <row r="60" spans="1:7">
      <c r="A60" s="62" t="s">
        <v>524</v>
      </c>
      <c r="B60" s="62"/>
      <c r="C60" s="61">
        <v>650</v>
      </c>
      <c r="D60" s="61">
        <v>800</v>
      </c>
      <c r="E60" s="61">
        <v>1000</v>
      </c>
      <c r="F60" s="61">
        <v>1000</v>
      </c>
      <c r="G60" s="61">
        <v>1200</v>
      </c>
    </row>
    <row r="61" spans="1:7">
      <c r="A61" s="62" t="s">
        <v>526</v>
      </c>
      <c r="B61" s="62"/>
      <c r="C61" s="61">
        <v>700</v>
      </c>
      <c r="D61" s="61">
        <v>800</v>
      </c>
      <c r="E61" s="61">
        <v>1000</v>
      </c>
      <c r="F61" s="61">
        <v>1200</v>
      </c>
      <c r="G61" s="61">
        <v>1500</v>
      </c>
    </row>
    <row r="62" spans="1:7">
      <c r="A62" s="62"/>
      <c r="B62" s="62"/>
      <c r="C62" s="61"/>
      <c r="D62" s="61"/>
      <c r="E62" s="61"/>
      <c r="F62" s="61"/>
      <c r="G62" s="61"/>
    </row>
    <row r="63" spans="1:7">
      <c r="A63" s="62"/>
      <c r="B63" s="62"/>
      <c r="C63" s="61"/>
      <c r="D63" s="61"/>
      <c r="E63" s="61"/>
      <c r="F63" s="61"/>
      <c r="G63" s="61"/>
    </row>
    <row r="64" spans="1:7">
      <c r="A64" s="62"/>
      <c r="B64" s="62"/>
      <c r="C64" s="61"/>
      <c r="D64" s="61"/>
      <c r="E64" s="61"/>
      <c r="F64" s="61"/>
      <c r="G64" s="61"/>
    </row>
    <row r="65" spans="1:7">
      <c r="A65" s="62"/>
      <c r="B65" s="62"/>
      <c r="C65" s="61"/>
      <c r="D65" s="61"/>
      <c r="E65" s="61"/>
      <c r="F65" s="61"/>
      <c r="G65" s="61"/>
    </row>
    <row r="66" spans="1:7">
      <c r="A66" s="62"/>
      <c r="B66" s="62"/>
      <c r="C66" s="61"/>
      <c r="D66" s="61"/>
      <c r="E66" s="61"/>
      <c r="F66" s="61"/>
      <c r="G66" s="61"/>
    </row>
    <row r="67" spans="1:7">
      <c r="A67" s="62"/>
      <c r="B67" s="62"/>
      <c r="C67" s="61"/>
      <c r="D67" s="61"/>
      <c r="E67" s="61"/>
      <c r="F67" s="61"/>
      <c r="G67" s="61"/>
    </row>
    <row r="68" spans="1:7">
      <c r="A68" s="62"/>
      <c r="B68" s="62"/>
      <c r="C68" s="61"/>
      <c r="D68" s="61"/>
      <c r="E68" s="61"/>
      <c r="F68" s="61"/>
      <c r="G68" s="61"/>
    </row>
    <row r="69" spans="1:7">
      <c r="A69" s="62"/>
      <c r="B69" s="62"/>
      <c r="C69" s="61"/>
      <c r="D69" s="61"/>
      <c r="E69" s="61"/>
      <c r="F69" s="61"/>
      <c r="G69" s="61"/>
    </row>
    <row r="70" spans="1:7">
      <c r="A70" s="62"/>
      <c r="B70" s="62"/>
      <c r="C70" s="61"/>
      <c r="D70" s="61"/>
      <c r="E70" s="61"/>
      <c r="F70" s="61"/>
      <c r="G70" s="61"/>
    </row>
    <row r="71" spans="1:7">
      <c r="A71" s="62"/>
      <c r="B71" s="62"/>
      <c r="C71" s="61"/>
      <c r="D71" s="61"/>
      <c r="E71" s="61"/>
      <c r="F71" s="61"/>
      <c r="G71" s="61"/>
    </row>
    <row r="72" spans="1:7">
      <c r="A72" s="62"/>
      <c r="B72" s="62"/>
      <c r="C72" s="61"/>
      <c r="D72" s="61"/>
      <c r="E72" s="61"/>
      <c r="F72" s="61"/>
      <c r="G72" s="61"/>
    </row>
    <row r="73" spans="1:7">
      <c r="A73" s="62"/>
      <c r="B73" s="62"/>
      <c r="C73" s="61"/>
      <c r="D73" s="61"/>
      <c r="E73" s="61"/>
      <c r="F73" s="61"/>
      <c r="G73" s="61"/>
    </row>
    <row r="74" spans="1:7" ht="18" customHeight="1">
      <c r="A74" s="150" t="s">
        <v>537</v>
      </c>
      <c r="B74" s="150"/>
      <c r="C74" s="25"/>
      <c r="D74" s="202"/>
      <c r="E74" s="203"/>
      <c r="F74" s="203"/>
      <c r="G74" s="203"/>
    </row>
    <row r="75" spans="1:7" ht="56.25" customHeight="1">
      <c r="A75" s="156" t="s">
        <v>1562</v>
      </c>
      <c r="B75" s="156"/>
      <c r="C75" s="61">
        <v>5</v>
      </c>
      <c r="D75" s="61">
        <v>7</v>
      </c>
      <c r="E75" s="61">
        <v>8</v>
      </c>
      <c r="F75" s="61">
        <v>16</v>
      </c>
      <c r="G75" s="61">
        <v>17</v>
      </c>
    </row>
    <row r="76" spans="1:7" ht="26.25">
      <c r="A76" s="156" t="s">
        <v>504</v>
      </c>
      <c r="B76" s="156"/>
      <c r="C76" s="25">
        <v>0.1</v>
      </c>
      <c r="D76" s="25">
        <v>0.5</v>
      </c>
      <c r="E76" s="25">
        <v>0.8</v>
      </c>
      <c r="F76" s="25">
        <v>0.9</v>
      </c>
      <c r="G76" s="25">
        <v>1.2</v>
      </c>
    </row>
    <row r="77" spans="1:7" ht="39">
      <c r="A77" s="156" t="s">
        <v>512</v>
      </c>
      <c r="B77" s="156"/>
      <c r="C77" s="21">
        <v>0.8</v>
      </c>
      <c r="D77" s="21">
        <v>3.4</v>
      </c>
      <c r="E77" s="21">
        <v>6.8</v>
      </c>
      <c r="F77" s="21">
        <v>7.3</v>
      </c>
      <c r="G77" s="21">
        <v>10.9</v>
      </c>
    </row>
    <row r="78" spans="1:7">
      <c r="A78" s="62" t="s">
        <v>514</v>
      </c>
      <c r="B78" s="62"/>
      <c r="C78" s="61"/>
      <c r="D78" s="25"/>
      <c r="E78" s="25"/>
      <c r="F78" s="25"/>
      <c r="G78" s="25"/>
    </row>
    <row r="79" spans="1:7">
      <c r="A79" s="62" t="s">
        <v>516</v>
      </c>
      <c r="B79" s="62"/>
      <c r="C79" s="25">
        <v>0.7</v>
      </c>
      <c r="D79" s="21">
        <v>1.9</v>
      </c>
      <c r="E79" s="21">
        <v>3.9</v>
      </c>
      <c r="F79" s="21">
        <v>4.7</v>
      </c>
      <c r="G79" s="21">
        <v>7.8</v>
      </c>
    </row>
    <row r="80" spans="1:7">
      <c r="A80" s="62" t="s">
        <v>518</v>
      </c>
      <c r="B80" s="62"/>
      <c r="C80" s="21">
        <v>0.1</v>
      </c>
      <c r="D80" s="25">
        <v>1.5</v>
      </c>
      <c r="E80" s="25">
        <v>2.9</v>
      </c>
      <c r="F80" s="25">
        <v>2.6</v>
      </c>
      <c r="G80" s="25">
        <v>3.1</v>
      </c>
    </row>
    <row r="81" spans="1:7" ht="26.25">
      <c r="A81" s="156" t="s">
        <v>1558</v>
      </c>
      <c r="B81" s="156"/>
      <c r="C81" s="61">
        <v>78</v>
      </c>
      <c r="D81" s="61">
        <v>420</v>
      </c>
      <c r="E81" s="61">
        <v>538</v>
      </c>
      <c r="F81" s="61">
        <v>427</v>
      </c>
      <c r="G81" s="61">
        <v>460</v>
      </c>
    </row>
    <row r="82" spans="1:7" ht="30" customHeight="1">
      <c r="A82" s="599" t="s">
        <v>520</v>
      </c>
      <c r="B82" s="599"/>
      <c r="C82" s="21">
        <v>0.9</v>
      </c>
      <c r="D82" s="21">
        <v>4</v>
      </c>
      <c r="E82" s="21">
        <v>9</v>
      </c>
      <c r="F82" s="21">
        <v>14</v>
      </c>
      <c r="G82" s="21">
        <v>16</v>
      </c>
    </row>
    <row r="83" spans="1:7" ht="30" customHeight="1">
      <c r="A83" s="156" t="s">
        <v>534</v>
      </c>
      <c r="B83" s="156"/>
      <c r="C83" s="25"/>
      <c r="D83" s="153"/>
      <c r="E83" s="153"/>
      <c r="F83" s="153"/>
      <c r="G83" s="153"/>
    </row>
    <row r="84" spans="1:7">
      <c r="A84" s="62" t="s">
        <v>524</v>
      </c>
      <c r="B84" s="62"/>
      <c r="C84" s="61">
        <v>500</v>
      </c>
      <c r="D84" s="61">
        <v>600</v>
      </c>
      <c r="E84" s="61">
        <v>700</v>
      </c>
      <c r="F84" s="61">
        <v>900</v>
      </c>
      <c r="G84" s="61">
        <v>1200</v>
      </c>
    </row>
    <row r="85" spans="1:7">
      <c r="A85" s="62" t="s">
        <v>526</v>
      </c>
      <c r="B85" s="62"/>
      <c r="C85" s="61">
        <v>600</v>
      </c>
      <c r="D85" s="61">
        <v>800</v>
      </c>
      <c r="E85" s="61">
        <v>800</v>
      </c>
      <c r="F85" s="61">
        <v>1000</v>
      </c>
      <c r="G85" s="61">
        <v>1500</v>
      </c>
    </row>
    <row r="86" spans="1:7" ht="21.75" customHeight="1">
      <c r="A86" s="150" t="s">
        <v>538</v>
      </c>
      <c r="B86" s="150"/>
      <c r="C86" s="21"/>
      <c r="D86" s="204"/>
      <c r="E86" s="205"/>
      <c r="F86" s="205"/>
      <c r="G86" s="205"/>
    </row>
    <row r="87" spans="1:7" ht="54.75" customHeight="1">
      <c r="A87" s="599" t="s">
        <v>1562</v>
      </c>
      <c r="B87" s="599"/>
      <c r="C87" s="61">
        <v>4</v>
      </c>
      <c r="D87" s="61">
        <v>10</v>
      </c>
      <c r="E87" s="61">
        <v>11</v>
      </c>
      <c r="F87" s="61">
        <v>15</v>
      </c>
      <c r="G87" s="61">
        <v>20</v>
      </c>
    </row>
    <row r="88" spans="1:7" ht="26.25">
      <c r="A88" s="156" t="s">
        <v>504</v>
      </c>
      <c r="B88" s="156"/>
      <c r="C88" s="21">
        <v>0.1</v>
      </c>
      <c r="D88" s="25">
        <v>0.3</v>
      </c>
      <c r="E88" s="25">
        <v>0.4</v>
      </c>
      <c r="F88" s="25">
        <v>0.5</v>
      </c>
      <c r="G88" s="25">
        <v>0.8</v>
      </c>
    </row>
    <row r="89" spans="1:7" ht="39">
      <c r="A89" s="156" t="s">
        <v>512</v>
      </c>
      <c r="B89" s="156"/>
      <c r="C89" s="605">
        <v>2.7</v>
      </c>
      <c r="D89" s="21">
        <v>4.5999999999999996</v>
      </c>
      <c r="E89" s="21">
        <v>5.5</v>
      </c>
      <c r="F89" s="21">
        <v>5.5</v>
      </c>
      <c r="G89" s="21">
        <v>7.8</v>
      </c>
    </row>
    <row r="90" spans="1:7">
      <c r="A90" s="62" t="s">
        <v>514</v>
      </c>
      <c r="B90" s="62"/>
      <c r="C90" s="25"/>
      <c r="D90" s="25"/>
      <c r="E90" s="25"/>
      <c r="F90" s="25"/>
      <c r="G90" s="25"/>
    </row>
    <row r="91" spans="1:7">
      <c r="A91" s="62" t="s">
        <v>516</v>
      </c>
      <c r="B91" s="62"/>
      <c r="C91" s="21">
        <v>2.7</v>
      </c>
      <c r="D91" s="21">
        <v>4.5</v>
      </c>
      <c r="E91" s="21">
        <v>5.3</v>
      </c>
      <c r="F91" s="21">
        <v>5.3</v>
      </c>
      <c r="G91" s="21">
        <v>7.5</v>
      </c>
    </row>
    <row r="92" spans="1:7">
      <c r="A92" s="62" t="s">
        <v>518</v>
      </c>
      <c r="B92" s="62"/>
      <c r="C92" s="25" t="s">
        <v>249</v>
      </c>
      <c r="D92" s="25">
        <v>0.1</v>
      </c>
      <c r="E92" s="25">
        <v>0.2</v>
      </c>
      <c r="F92" s="25">
        <v>0.2</v>
      </c>
      <c r="G92" s="25">
        <v>0.3</v>
      </c>
    </row>
    <row r="93" spans="1:7" ht="26.25">
      <c r="A93" s="156" t="s">
        <v>1558</v>
      </c>
      <c r="B93" s="156"/>
      <c r="C93" s="61">
        <v>54</v>
      </c>
      <c r="D93" s="61">
        <v>174</v>
      </c>
      <c r="E93" s="61">
        <v>271</v>
      </c>
      <c r="F93" s="61">
        <v>298</v>
      </c>
      <c r="G93" s="61">
        <v>398</v>
      </c>
    </row>
    <row r="94" spans="1:7" ht="30" customHeight="1">
      <c r="A94" s="599" t="s">
        <v>520</v>
      </c>
      <c r="B94" s="599"/>
      <c r="C94" s="25">
        <v>7.9</v>
      </c>
      <c r="D94" s="21">
        <v>12.5</v>
      </c>
      <c r="E94" s="21">
        <v>12</v>
      </c>
      <c r="F94" s="21">
        <v>11</v>
      </c>
      <c r="G94" s="21">
        <v>16.8</v>
      </c>
    </row>
    <row r="95" spans="1:7" ht="30" customHeight="1">
      <c r="A95" s="156" t="s">
        <v>534</v>
      </c>
      <c r="B95" s="156"/>
      <c r="C95" s="21"/>
      <c r="D95" s="153"/>
      <c r="E95" s="153"/>
      <c r="F95" s="153"/>
      <c r="G95" s="153"/>
    </row>
    <row r="96" spans="1:7">
      <c r="A96" s="62" t="s">
        <v>524</v>
      </c>
      <c r="B96" s="62"/>
      <c r="C96" s="61">
        <v>900</v>
      </c>
      <c r="D96" s="61">
        <v>1000</v>
      </c>
      <c r="E96" s="61">
        <v>1000</v>
      </c>
      <c r="F96" s="61">
        <v>1000</v>
      </c>
      <c r="G96" s="61">
        <v>1200</v>
      </c>
    </row>
    <row r="97" spans="1:7" ht="18" customHeight="1">
      <c r="A97" s="62" t="s">
        <v>526</v>
      </c>
      <c r="B97" s="62"/>
      <c r="C97" s="61">
        <v>1200</v>
      </c>
      <c r="D97" s="61">
        <v>1200</v>
      </c>
      <c r="E97" s="61">
        <v>1200</v>
      </c>
      <c r="F97" s="61">
        <v>1200</v>
      </c>
      <c r="G97" s="61">
        <v>1400</v>
      </c>
    </row>
    <row r="98" spans="1:7" ht="18" customHeight="1">
      <c r="A98" s="62"/>
      <c r="B98" s="62"/>
      <c r="C98" s="61"/>
      <c r="D98" s="61"/>
      <c r="E98" s="61"/>
      <c r="F98" s="61"/>
      <c r="G98" s="61"/>
    </row>
    <row r="99" spans="1:7" ht="18" customHeight="1">
      <c r="A99" s="62"/>
      <c r="B99" s="62"/>
      <c r="C99" s="61"/>
      <c r="D99" s="61"/>
      <c r="E99" s="61"/>
      <c r="F99" s="61"/>
      <c r="G99" s="61"/>
    </row>
    <row r="100" spans="1:7" ht="18" customHeight="1">
      <c r="A100" s="62"/>
      <c r="B100" s="62"/>
      <c r="C100" s="61"/>
      <c r="D100" s="61"/>
      <c r="E100" s="61"/>
      <c r="F100" s="61"/>
      <c r="G100" s="61"/>
    </row>
    <row r="101" spans="1:7" ht="18" customHeight="1">
      <c r="A101" s="62"/>
      <c r="B101" s="62"/>
      <c r="C101" s="61"/>
      <c r="D101" s="61"/>
      <c r="E101" s="61"/>
      <c r="F101" s="61"/>
      <c r="G101" s="61"/>
    </row>
    <row r="102" spans="1:7" ht="18" customHeight="1">
      <c r="A102" s="62"/>
      <c r="B102" s="62"/>
      <c r="C102" s="61"/>
      <c r="D102" s="61"/>
      <c r="E102" s="61"/>
      <c r="F102" s="61"/>
      <c r="G102" s="61"/>
    </row>
    <row r="103" spans="1:7" ht="18" customHeight="1">
      <c r="A103" s="62"/>
      <c r="B103" s="62"/>
      <c r="C103" s="61"/>
      <c r="D103" s="61"/>
      <c r="E103" s="61"/>
      <c r="F103" s="61"/>
      <c r="G103" s="61"/>
    </row>
    <row r="104" spans="1:7" ht="18" customHeight="1">
      <c r="A104" s="62"/>
      <c r="B104" s="62"/>
      <c r="C104" s="61"/>
      <c r="D104" s="61"/>
      <c r="E104" s="61"/>
      <c r="F104" s="61"/>
      <c r="G104" s="61"/>
    </row>
    <row r="105" spans="1:7" ht="18" customHeight="1">
      <c r="A105" s="62"/>
      <c r="B105" s="62"/>
      <c r="C105" s="61"/>
      <c r="D105" s="61"/>
      <c r="E105" s="61"/>
      <c r="F105" s="61"/>
      <c r="G105" s="61"/>
    </row>
    <row r="106" spans="1:7" ht="18" customHeight="1">
      <c r="A106" s="62"/>
      <c r="B106" s="62"/>
      <c r="C106" s="61"/>
      <c r="D106" s="61"/>
      <c r="E106" s="61"/>
      <c r="F106" s="61"/>
      <c r="G106" s="61"/>
    </row>
    <row r="107" spans="1:7" ht="18" customHeight="1">
      <c r="A107" s="152" t="s">
        <v>539</v>
      </c>
      <c r="B107" s="152"/>
      <c r="C107" s="25"/>
      <c r="D107" s="202"/>
      <c r="E107" s="203"/>
      <c r="F107" s="203"/>
      <c r="G107" s="203"/>
    </row>
    <row r="108" spans="1:7" ht="54" customHeight="1">
      <c r="A108" s="156" t="s">
        <v>1562</v>
      </c>
      <c r="B108" s="156"/>
      <c r="C108" s="61">
        <v>16</v>
      </c>
      <c r="D108" s="61">
        <v>16</v>
      </c>
      <c r="E108" s="61">
        <v>21</v>
      </c>
      <c r="F108" s="61">
        <v>24</v>
      </c>
      <c r="G108" s="61">
        <v>28</v>
      </c>
    </row>
    <row r="109" spans="1:7" ht="26.25">
      <c r="A109" s="156" t="s">
        <v>504</v>
      </c>
      <c r="B109" s="156"/>
      <c r="C109" s="25">
        <v>0.4</v>
      </c>
      <c r="D109" s="25">
        <v>1.5</v>
      </c>
      <c r="E109" s="25">
        <v>1.8</v>
      </c>
      <c r="F109" s="25">
        <v>2</v>
      </c>
      <c r="G109" s="25">
        <v>2.2999999999999998</v>
      </c>
    </row>
    <row r="110" spans="1:7" ht="39">
      <c r="A110" s="156" t="s">
        <v>512</v>
      </c>
      <c r="B110" s="156"/>
      <c r="C110" s="25">
        <v>8.4</v>
      </c>
      <c r="D110" s="21">
        <v>13.2</v>
      </c>
      <c r="E110" s="21">
        <v>12.6</v>
      </c>
      <c r="F110" s="21">
        <v>15.6</v>
      </c>
      <c r="G110" s="21">
        <v>27.3</v>
      </c>
    </row>
    <row r="111" spans="1:7">
      <c r="A111" s="62" t="s">
        <v>514</v>
      </c>
      <c r="B111" s="62"/>
      <c r="C111" s="21"/>
      <c r="D111" s="25"/>
      <c r="E111" s="25"/>
      <c r="F111" s="25"/>
      <c r="G111" s="25"/>
    </row>
    <row r="112" spans="1:7">
      <c r="A112" s="62" t="s">
        <v>516</v>
      </c>
      <c r="B112" s="62"/>
      <c r="C112" s="25">
        <v>7.4</v>
      </c>
      <c r="D112" s="21">
        <v>10</v>
      </c>
      <c r="E112" s="21">
        <v>10</v>
      </c>
      <c r="F112" s="21">
        <v>13.2</v>
      </c>
      <c r="G112" s="21">
        <v>23.5</v>
      </c>
    </row>
    <row r="113" spans="1:7">
      <c r="A113" s="62" t="s">
        <v>518</v>
      </c>
      <c r="B113" s="62"/>
      <c r="C113" s="21">
        <v>1</v>
      </c>
      <c r="D113" s="25">
        <v>3.2</v>
      </c>
      <c r="E113" s="25">
        <v>2.6</v>
      </c>
      <c r="F113" s="25">
        <v>2.4</v>
      </c>
      <c r="G113" s="25">
        <v>3.8</v>
      </c>
    </row>
    <row r="114" spans="1:7" ht="26.25">
      <c r="A114" s="156" t="s">
        <v>1558</v>
      </c>
      <c r="B114" s="156"/>
      <c r="C114" s="61">
        <v>231</v>
      </c>
      <c r="D114" s="61">
        <v>786</v>
      </c>
      <c r="E114" s="61">
        <v>901</v>
      </c>
      <c r="F114" s="61">
        <v>1022</v>
      </c>
      <c r="G114" s="61">
        <v>1208</v>
      </c>
    </row>
    <row r="115" spans="1:7" ht="28.5" customHeight="1">
      <c r="A115" s="599" t="s">
        <v>520</v>
      </c>
      <c r="B115" s="599"/>
      <c r="C115" s="605">
        <v>11.9</v>
      </c>
      <c r="D115" s="21">
        <v>35.799999999999997</v>
      </c>
      <c r="E115" s="21">
        <v>13.2</v>
      </c>
      <c r="F115" s="21">
        <v>18.600000000000001</v>
      </c>
      <c r="G115" s="21">
        <v>27.2</v>
      </c>
    </row>
    <row r="116" spans="1:7" ht="30" customHeight="1">
      <c r="A116" s="156" t="s">
        <v>534</v>
      </c>
      <c r="B116" s="156"/>
      <c r="C116" s="25"/>
      <c r="D116" s="201"/>
      <c r="E116" s="153"/>
      <c r="F116" s="153"/>
      <c r="G116" s="153"/>
    </row>
    <row r="117" spans="1:7">
      <c r="A117" s="62" t="s">
        <v>524</v>
      </c>
      <c r="B117" s="62"/>
      <c r="C117" s="61">
        <v>1400</v>
      </c>
      <c r="D117" s="61">
        <v>1400</v>
      </c>
      <c r="E117" s="61">
        <v>1500</v>
      </c>
      <c r="F117" s="61">
        <v>1500</v>
      </c>
      <c r="G117" s="61">
        <v>2500</v>
      </c>
    </row>
    <row r="118" spans="1:7">
      <c r="A118" s="62" t="s">
        <v>526</v>
      </c>
      <c r="B118" s="62"/>
      <c r="C118" s="61">
        <v>2500</v>
      </c>
      <c r="D118" s="61">
        <v>2500</v>
      </c>
      <c r="E118" s="61">
        <v>2500</v>
      </c>
      <c r="F118" s="61">
        <v>2500</v>
      </c>
      <c r="G118" s="61">
        <v>3000</v>
      </c>
    </row>
    <row r="119" spans="1:7" ht="18" customHeight="1">
      <c r="A119" s="150" t="s">
        <v>213</v>
      </c>
      <c r="B119" s="150"/>
      <c r="C119" s="61"/>
      <c r="D119" s="203"/>
      <c r="E119" s="203"/>
      <c r="F119" s="203"/>
      <c r="G119" s="203"/>
    </row>
    <row r="120" spans="1:7" ht="54" customHeight="1">
      <c r="A120" s="156" t="s">
        <v>1562</v>
      </c>
      <c r="B120" s="156"/>
      <c r="C120" s="61">
        <v>35</v>
      </c>
      <c r="D120" s="61">
        <v>36</v>
      </c>
      <c r="E120" s="61">
        <v>49</v>
      </c>
      <c r="F120" s="61">
        <v>57</v>
      </c>
      <c r="G120" s="61">
        <v>76</v>
      </c>
    </row>
    <row r="121" spans="1:7" ht="26.25">
      <c r="A121" s="156" t="s">
        <v>504</v>
      </c>
      <c r="B121" s="156"/>
      <c r="C121" s="25">
        <v>2.1</v>
      </c>
      <c r="D121" s="25">
        <v>8.6</v>
      </c>
      <c r="E121" s="25">
        <v>11</v>
      </c>
      <c r="F121" s="25">
        <v>10.1</v>
      </c>
      <c r="G121" s="25">
        <v>11.9</v>
      </c>
    </row>
    <row r="122" spans="1:7" ht="39">
      <c r="A122" s="156" t="s">
        <v>512</v>
      </c>
      <c r="B122" s="156"/>
      <c r="C122" s="21">
        <v>50.4</v>
      </c>
      <c r="D122" s="21">
        <v>169.9</v>
      </c>
      <c r="E122" s="21">
        <v>251.2</v>
      </c>
      <c r="F122" s="21">
        <v>315.8</v>
      </c>
      <c r="G122" s="21">
        <v>392.6</v>
      </c>
    </row>
    <row r="123" spans="1:7">
      <c r="A123" s="62" t="s">
        <v>514</v>
      </c>
      <c r="B123" s="62"/>
      <c r="C123" s="25"/>
      <c r="D123" s="25"/>
      <c r="E123" s="25"/>
      <c r="F123" s="25"/>
      <c r="G123" s="25"/>
    </row>
    <row r="124" spans="1:7">
      <c r="A124" s="62" t="s">
        <v>516</v>
      </c>
      <c r="B124" s="62"/>
      <c r="C124" s="21">
        <v>24.2</v>
      </c>
      <c r="D124" s="21">
        <v>66.2</v>
      </c>
      <c r="E124" s="21">
        <v>94.9</v>
      </c>
      <c r="F124" s="21">
        <v>119.3</v>
      </c>
      <c r="G124" s="21">
        <v>156.9</v>
      </c>
    </row>
    <row r="125" spans="1:7">
      <c r="A125" s="62" t="s">
        <v>518</v>
      </c>
      <c r="B125" s="62"/>
      <c r="C125" s="25">
        <v>26.2</v>
      </c>
      <c r="D125" s="25">
        <v>103.7</v>
      </c>
      <c r="E125" s="25">
        <v>156.30000000000001</v>
      </c>
      <c r="F125" s="25">
        <v>196.5</v>
      </c>
      <c r="G125" s="25">
        <v>235.7</v>
      </c>
    </row>
    <row r="126" spans="1:7" ht="26.25">
      <c r="A126" s="156" t="s">
        <v>1558</v>
      </c>
      <c r="B126" s="156"/>
      <c r="C126" s="61">
        <v>1524</v>
      </c>
      <c r="D126" s="61">
        <v>6510</v>
      </c>
      <c r="E126" s="61">
        <v>6948</v>
      </c>
      <c r="F126" s="61">
        <v>8125</v>
      </c>
      <c r="G126" s="61">
        <v>9142</v>
      </c>
    </row>
    <row r="127" spans="1:7" ht="30.75" customHeight="1">
      <c r="A127" s="599" t="s">
        <v>520</v>
      </c>
      <c r="B127" s="599"/>
      <c r="C127" s="605">
        <v>76.2</v>
      </c>
      <c r="D127" s="21">
        <v>271.7</v>
      </c>
      <c r="E127" s="21">
        <v>324</v>
      </c>
      <c r="F127" s="21">
        <v>380.8</v>
      </c>
      <c r="G127" s="21">
        <v>511.3</v>
      </c>
    </row>
    <row r="128" spans="1:7" ht="31.5" customHeight="1">
      <c r="A128" s="156" t="s">
        <v>534</v>
      </c>
      <c r="B128" s="156"/>
      <c r="C128" s="21"/>
      <c r="D128" s="201"/>
      <c r="E128" s="153"/>
      <c r="F128" s="153"/>
      <c r="G128" s="153"/>
    </row>
    <row r="129" spans="1:7">
      <c r="A129" s="62" t="s">
        <v>524</v>
      </c>
      <c r="B129" s="62"/>
      <c r="C129" s="88">
        <v>2705</v>
      </c>
      <c r="D129" s="88">
        <v>2500</v>
      </c>
      <c r="E129" s="61">
        <v>2800</v>
      </c>
      <c r="F129" s="61">
        <v>2800</v>
      </c>
      <c r="G129" s="61">
        <v>3000</v>
      </c>
    </row>
    <row r="130" spans="1:7">
      <c r="A130" s="62" t="s">
        <v>526</v>
      </c>
      <c r="B130" s="62"/>
      <c r="C130" s="88">
        <v>3515</v>
      </c>
      <c r="D130" s="88">
        <v>3500</v>
      </c>
      <c r="E130" s="61">
        <v>3500</v>
      </c>
      <c r="F130" s="61">
        <v>3500</v>
      </c>
      <c r="G130" s="61">
        <v>4000</v>
      </c>
    </row>
    <row r="131" spans="1:7">
      <c r="A131" s="62"/>
      <c r="B131" s="62"/>
      <c r="C131" s="88"/>
      <c r="D131" s="88"/>
      <c r="E131" s="61"/>
      <c r="F131" s="61"/>
      <c r="G131" s="61"/>
    </row>
    <row r="132" spans="1:7">
      <c r="A132" s="62"/>
      <c r="B132" s="62"/>
      <c r="C132" s="88"/>
      <c r="D132" s="88"/>
      <c r="E132" s="61"/>
      <c r="F132" s="61"/>
      <c r="G132" s="61"/>
    </row>
    <row r="133" spans="1:7">
      <c r="A133" s="62"/>
      <c r="B133" s="62"/>
      <c r="C133" s="88"/>
      <c r="D133" s="88"/>
      <c r="E133" s="61"/>
      <c r="F133" s="61"/>
      <c r="G133" s="61"/>
    </row>
    <row r="134" spans="1:7">
      <c r="A134" s="62"/>
      <c r="B134" s="62"/>
      <c r="C134" s="88"/>
      <c r="D134" s="88"/>
      <c r="E134" s="61"/>
      <c r="F134" s="61"/>
      <c r="G134" s="61"/>
    </row>
    <row r="135" spans="1:7">
      <c r="A135" s="62"/>
      <c r="B135" s="62"/>
      <c r="C135" s="88"/>
      <c r="D135" s="88"/>
      <c r="E135" s="61"/>
      <c r="F135" s="61"/>
      <c r="G135" s="61"/>
    </row>
    <row r="136" spans="1:7">
      <c r="A136" s="62"/>
      <c r="B136" s="62"/>
      <c r="C136" s="88"/>
      <c r="D136" s="88"/>
      <c r="E136" s="61"/>
      <c r="F136" s="61"/>
      <c r="G136" s="61"/>
    </row>
    <row r="137" spans="1:7">
      <c r="A137" s="62"/>
      <c r="B137" s="62"/>
      <c r="C137" s="88"/>
      <c r="D137" s="88"/>
      <c r="E137" s="61"/>
      <c r="F137" s="61"/>
      <c r="G137" s="61"/>
    </row>
    <row r="138" spans="1:7">
      <c r="A138" s="62"/>
      <c r="B138" s="62"/>
      <c r="C138" s="88"/>
      <c r="D138" s="88"/>
      <c r="E138" s="61"/>
      <c r="F138" s="61"/>
      <c r="G138" s="61"/>
    </row>
    <row r="139" spans="1:7">
      <c r="A139" s="62"/>
      <c r="B139" s="62"/>
      <c r="C139" s="88"/>
      <c r="D139" s="88"/>
      <c r="E139" s="61"/>
      <c r="F139" s="61"/>
      <c r="G139" s="61"/>
    </row>
    <row r="140" spans="1:7">
      <c r="A140" s="62"/>
      <c r="B140" s="62"/>
      <c r="C140" s="88"/>
      <c r="D140" s="88"/>
      <c r="E140" s="61"/>
      <c r="F140" s="61"/>
      <c r="G140" s="61"/>
    </row>
    <row r="141" spans="1:7">
      <c r="A141" s="62"/>
      <c r="B141" s="62"/>
      <c r="C141" s="88"/>
      <c r="D141" s="88"/>
      <c r="E141" s="61"/>
      <c r="F141" s="61"/>
      <c r="G141" s="61"/>
    </row>
    <row r="142" spans="1:7" ht="18" customHeight="1">
      <c r="A142" s="152" t="s">
        <v>540</v>
      </c>
      <c r="B142" s="152"/>
      <c r="C142" s="61"/>
      <c r="D142" s="202"/>
      <c r="E142" s="203"/>
      <c r="F142" s="203"/>
      <c r="G142" s="203"/>
    </row>
    <row r="143" spans="1:7" s="168" customFormat="1" ht="53.25" customHeight="1">
      <c r="A143" s="156" t="s">
        <v>1562</v>
      </c>
      <c r="B143" s="156"/>
      <c r="C143" s="61">
        <v>17</v>
      </c>
      <c r="D143" s="61">
        <v>22</v>
      </c>
      <c r="E143" s="61">
        <v>22</v>
      </c>
      <c r="F143" s="61">
        <v>26</v>
      </c>
      <c r="G143" s="61">
        <v>52</v>
      </c>
    </row>
    <row r="144" spans="1:7" ht="26.25">
      <c r="A144" s="156" t="s">
        <v>504</v>
      </c>
      <c r="B144" s="156"/>
      <c r="C144" s="21">
        <v>1</v>
      </c>
      <c r="D144" s="25">
        <v>3.9</v>
      </c>
      <c r="E144" s="25">
        <v>3.9</v>
      </c>
      <c r="F144" s="25">
        <v>4.8</v>
      </c>
      <c r="G144" s="25">
        <v>8.1</v>
      </c>
    </row>
    <row r="145" spans="1:7" ht="39">
      <c r="A145" s="156" t="s">
        <v>512</v>
      </c>
      <c r="B145" s="156"/>
      <c r="C145" s="25">
        <v>28.3</v>
      </c>
      <c r="D145" s="21">
        <v>50.7</v>
      </c>
      <c r="E145" s="21">
        <v>65</v>
      </c>
      <c r="F145" s="21">
        <v>85</v>
      </c>
      <c r="G145" s="21">
        <v>125.2</v>
      </c>
    </row>
    <row r="146" spans="1:7">
      <c r="A146" s="62" t="s">
        <v>514</v>
      </c>
      <c r="B146" s="62"/>
      <c r="C146" s="21"/>
      <c r="D146" s="25"/>
      <c r="E146" s="25"/>
      <c r="F146" s="25"/>
      <c r="G146" s="25"/>
    </row>
    <row r="147" spans="1:7">
      <c r="A147" s="62" t="s">
        <v>516</v>
      </c>
      <c r="B147" s="62"/>
      <c r="C147" s="25">
        <v>26</v>
      </c>
      <c r="D147" s="21">
        <v>41.6</v>
      </c>
      <c r="E147" s="21">
        <v>49.1</v>
      </c>
      <c r="F147" s="21">
        <v>61.6</v>
      </c>
      <c r="G147" s="21">
        <v>83.5</v>
      </c>
    </row>
    <row r="148" spans="1:7">
      <c r="A148" s="62" t="s">
        <v>518</v>
      </c>
      <c r="B148" s="62"/>
      <c r="C148" s="605">
        <v>2.2999999999999998</v>
      </c>
      <c r="D148" s="25">
        <v>9.1</v>
      </c>
      <c r="E148" s="25">
        <v>15.8</v>
      </c>
      <c r="F148" s="25">
        <v>23.4</v>
      </c>
      <c r="G148" s="25">
        <v>41.7</v>
      </c>
    </row>
    <row r="149" spans="1:7" ht="26.25">
      <c r="A149" s="156" t="s">
        <v>1558</v>
      </c>
      <c r="B149" s="156"/>
      <c r="C149" s="61">
        <v>447</v>
      </c>
      <c r="D149" s="61">
        <v>2251</v>
      </c>
      <c r="E149" s="61">
        <v>2418</v>
      </c>
      <c r="F149" s="61">
        <v>2580</v>
      </c>
      <c r="G149" s="61">
        <v>3603</v>
      </c>
    </row>
    <row r="150" spans="1:7" ht="33" customHeight="1">
      <c r="A150" s="599" t="s">
        <v>520</v>
      </c>
      <c r="B150" s="599"/>
      <c r="C150" s="25">
        <v>37.6</v>
      </c>
      <c r="D150" s="21">
        <v>124</v>
      </c>
      <c r="E150" s="21">
        <v>127.6</v>
      </c>
      <c r="F150" s="21">
        <v>156.69999999999999</v>
      </c>
      <c r="G150" s="21">
        <v>157.5</v>
      </c>
    </row>
    <row r="151" spans="1:7" ht="31.5" customHeight="1">
      <c r="A151" s="599" t="s">
        <v>534</v>
      </c>
      <c r="B151" s="599"/>
      <c r="C151" s="25"/>
      <c r="D151" s="153"/>
      <c r="E151" s="153"/>
      <c r="F151" s="153"/>
      <c r="G151" s="153"/>
    </row>
    <row r="152" spans="1:7">
      <c r="A152" s="62" t="s">
        <v>524</v>
      </c>
      <c r="B152" s="62"/>
      <c r="C152" s="61">
        <v>1500</v>
      </c>
      <c r="D152" s="61">
        <v>1500</v>
      </c>
      <c r="E152" s="61">
        <v>1800</v>
      </c>
      <c r="F152" s="61">
        <v>1800</v>
      </c>
      <c r="G152" s="61">
        <v>2000</v>
      </c>
    </row>
    <row r="153" spans="1:7">
      <c r="A153" s="596" t="s">
        <v>526</v>
      </c>
      <c r="B153" s="596"/>
      <c r="C153" s="524">
        <v>1600</v>
      </c>
      <c r="D153" s="524">
        <v>1800</v>
      </c>
      <c r="E153" s="524">
        <v>1800</v>
      </c>
      <c r="F153" s="524">
        <v>2000</v>
      </c>
      <c r="G153" s="524">
        <v>2500</v>
      </c>
    </row>
  </sheetData>
  <mergeCells count="1">
    <mergeCell ref="F1:G1"/>
  </mergeCells>
  <hyperlinks>
    <hyperlink ref="A1" location="Содержание!A1" display="Мазмуну" xr:uid="{29B2463B-C911-4AAB-9745-BB8089FAAAA4}"/>
    <hyperlink ref="F1:G1" location="Содержание!A1" display="Содержание" xr:uid="{C61D4FFC-D377-4744-B1E0-8D322926ECF1}"/>
  </hyperlinks>
  <pageMargins left="0.70866141732283472" right="0.70866141732283472" top="0.39370078740157483" bottom="0.59055118110236227" header="0.31496062992125984" footer="0.51181102362204722"/>
  <pageSetup paperSize="9" firstPageNumber="50" orientation="portrait" useFirstPageNumber="1" r:id="rId1"/>
  <headerFoot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4"/>
  <sheetViews>
    <sheetView workbookViewId="0">
      <selection activeCell="F1" sqref="F1:G1"/>
    </sheetView>
  </sheetViews>
  <sheetFormatPr defaultColWidth="9.140625" defaultRowHeight="15"/>
  <cols>
    <col min="1" max="2" width="20.28515625" style="31" customWidth="1"/>
    <col min="3" max="7" width="8.7109375" style="31" customWidth="1"/>
    <col min="8" max="16384" width="9.140625" style="31"/>
  </cols>
  <sheetData>
    <row r="1" spans="1:7">
      <c r="A1" s="901" t="s">
        <v>1957</v>
      </c>
      <c r="F1" s="907" t="s">
        <v>1958</v>
      </c>
      <c r="G1" s="907"/>
    </row>
    <row r="2" spans="1:7" s="27" customFormat="1" ht="18" customHeight="1">
      <c r="A2" s="47" t="s">
        <v>541</v>
      </c>
      <c r="B2" s="47"/>
      <c r="C2" s="47"/>
      <c r="D2" s="47"/>
      <c r="E2" s="47"/>
      <c r="F2" s="47"/>
      <c r="G2" s="47"/>
    </row>
    <row r="3" spans="1:7" s="27" customFormat="1" ht="18" customHeight="1">
      <c r="A3" s="47" t="s">
        <v>1512</v>
      </c>
      <c r="B3" s="47"/>
      <c r="C3" s="47"/>
      <c r="D3" s="47"/>
      <c r="E3" s="47"/>
      <c r="F3" s="47"/>
      <c r="G3" s="47"/>
    </row>
    <row r="4" spans="1:7" s="27" customFormat="1" ht="11.25" customHeight="1">
      <c r="A4" s="614" t="s">
        <v>677</v>
      </c>
      <c r="B4" s="614"/>
      <c r="C4" s="47"/>
      <c r="D4" s="47"/>
      <c r="E4" s="47"/>
      <c r="F4" s="47"/>
      <c r="G4" s="47"/>
    </row>
    <row r="5" spans="1:7" ht="19.5" customHeight="1">
      <c r="A5" s="608" t="s">
        <v>1121</v>
      </c>
      <c r="B5" s="608"/>
      <c r="C5" s="458"/>
      <c r="D5" s="458"/>
      <c r="E5" s="458"/>
      <c r="F5" s="458"/>
      <c r="G5" s="458"/>
    </row>
    <row r="6" spans="1:7" s="197" customFormat="1" ht="21" customHeight="1">
      <c r="A6" s="609" t="s">
        <v>1513</v>
      </c>
      <c r="B6" s="609"/>
      <c r="C6" s="609"/>
      <c r="D6" s="609"/>
      <c r="E6" s="609"/>
      <c r="F6" s="609"/>
      <c r="G6" s="609"/>
    </row>
    <row r="7" spans="1:7" s="197" customFormat="1" ht="6" customHeight="1">
      <c r="A7" s="32" t="s">
        <v>677</v>
      </c>
      <c r="B7" s="32"/>
      <c r="C7" s="609"/>
      <c r="D7" s="609"/>
      <c r="E7" s="609"/>
      <c r="F7" s="609"/>
      <c r="G7" s="609"/>
    </row>
    <row r="8" spans="1:7" s="65" customFormat="1" ht="18" customHeight="1">
      <c r="A8" s="610"/>
      <c r="B8" s="610"/>
      <c r="C8" s="477">
        <v>2021</v>
      </c>
      <c r="D8" s="477">
        <v>2022</v>
      </c>
      <c r="E8" s="477">
        <v>2023</v>
      </c>
      <c r="F8" s="531">
        <v>2024</v>
      </c>
      <c r="G8" s="531">
        <v>2025</v>
      </c>
    </row>
    <row r="9" spans="1:7" ht="81.75" customHeight="1">
      <c r="A9" s="613" t="s">
        <v>1765</v>
      </c>
      <c r="B9" s="612" t="s">
        <v>1123</v>
      </c>
      <c r="C9" s="58">
        <f>SUM(C10:C19)</f>
        <v>26560</v>
      </c>
      <c r="D9" s="58">
        <v>45505</v>
      </c>
      <c r="E9" s="58">
        <v>75406</v>
      </c>
      <c r="F9" s="58">
        <v>55148</v>
      </c>
      <c r="G9" s="58">
        <v>60255</v>
      </c>
    </row>
    <row r="10" spans="1:7">
      <c r="A10" s="123" t="s">
        <v>413</v>
      </c>
      <c r="B10" s="429" t="s">
        <v>414</v>
      </c>
      <c r="C10" s="59">
        <v>609</v>
      </c>
      <c r="D10" s="59">
        <v>1268</v>
      </c>
      <c r="E10" s="59">
        <v>1574</v>
      </c>
      <c r="F10" s="59">
        <v>1359</v>
      </c>
      <c r="G10" s="59">
        <v>1599</v>
      </c>
    </row>
    <row r="11" spans="1:7">
      <c r="A11" s="123" t="s">
        <v>415</v>
      </c>
      <c r="B11" s="429" t="s">
        <v>416</v>
      </c>
      <c r="C11" s="59">
        <v>3388</v>
      </c>
      <c r="D11" s="59">
        <v>13389</v>
      </c>
      <c r="E11" s="59">
        <v>20407</v>
      </c>
      <c r="F11" s="59">
        <v>16279</v>
      </c>
      <c r="G11" s="59">
        <v>13440</v>
      </c>
    </row>
    <row r="12" spans="1:7" ht="17.25" customHeight="1">
      <c r="A12" s="399" t="s">
        <v>417</v>
      </c>
      <c r="B12" s="611" t="s">
        <v>418</v>
      </c>
      <c r="C12" s="59">
        <v>609</v>
      </c>
      <c r="D12" s="59">
        <v>994</v>
      </c>
      <c r="E12" s="59">
        <v>2256</v>
      </c>
      <c r="F12" s="59">
        <v>970</v>
      </c>
      <c r="G12" s="59">
        <v>980</v>
      </c>
    </row>
    <row r="13" spans="1:7" ht="25.9" customHeight="1">
      <c r="A13" s="123" t="s">
        <v>419</v>
      </c>
      <c r="B13" s="429" t="s">
        <v>420</v>
      </c>
      <c r="C13" s="59">
        <v>577</v>
      </c>
      <c r="D13" s="59">
        <v>1567</v>
      </c>
      <c r="E13" s="59">
        <v>3435</v>
      </c>
      <c r="F13" s="59">
        <v>3316</v>
      </c>
      <c r="G13" s="59">
        <v>2154</v>
      </c>
    </row>
    <row r="14" spans="1:7">
      <c r="A14" s="123" t="s">
        <v>421</v>
      </c>
      <c r="B14" s="429" t="s">
        <v>422</v>
      </c>
      <c r="C14" s="59">
        <v>1954</v>
      </c>
      <c r="D14" s="59">
        <v>2436</v>
      </c>
      <c r="E14" s="59">
        <v>3607</v>
      </c>
      <c r="F14" s="59">
        <v>3418</v>
      </c>
      <c r="G14" s="59">
        <v>2952</v>
      </c>
    </row>
    <row r="15" spans="1:7" ht="26.25">
      <c r="A15" s="123" t="s">
        <v>1124</v>
      </c>
      <c r="B15" s="611" t="s">
        <v>1122</v>
      </c>
      <c r="C15" s="59">
        <v>14530</v>
      </c>
      <c r="D15" s="59">
        <v>19768</v>
      </c>
      <c r="E15" s="59">
        <v>34488</v>
      </c>
      <c r="F15" s="59">
        <v>21539</v>
      </c>
      <c r="G15" s="59">
        <v>28526</v>
      </c>
    </row>
    <row r="16" spans="1:7" ht="24.75" customHeight="1">
      <c r="A16" s="399" t="s">
        <v>543</v>
      </c>
      <c r="B16" s="611" t="s">
        <v>1514</v>
      </c>
      <c r="C16" s="59">
        <v>60</v>
      </c>
      <c r="D16" s="59">
        <v>240</v>
      </c>
      <c r="E16" s="59">
        <v>311</v>
      </c>
      <c r="F16" s="59">
        <v>320</v>
      </c>
      <c r="G16" s="59">
        <v>388</v>
      </c>
    </row>
    <row r="17" spans="1:7">
      <c r="A17" s="123" t="s">
        <v>426</v>
      </c>
      <c r="B17" s="429" t="s">
        <v>427</v>
      </c>
      <c r="C17" s="59">
        <v>843</v>
      </c>
      <c r="D17" s="59">
        <v>1041</v>
      </c>
      <c r="E17" s="59">
        <v>1257</v>
      </c>
      <c r="F17" s="59">
        <v>1782</v>
      </c>
      <c r="G17" s="59">
        <v>2869</v>
      </c>
    </row>
    <row r="18" spans="1:7" ht="39" customHeight="1">
      <c r="A18" s="123" t="s">
        <v>1125</v>
      </c>
      <c r="B18" s="429" t="s">
        <v>544</v>
      </c>
      <c r="C18" s="59">
        <v>376</v>
      </c>
      <c r="D18" s="59">
        <v>1565</v>
      </c>
      <c r="E18" s="59">
        <v>4850</v>
      </c>
      <c r="F18" s="59">
        <v>3822</v>
      </c>
      <c r="G18" s="59">
        <v>4030</v>
      </c>
    </row>
    <row r="19" spans="1:7" ht="39">
      <c r="A19" s="123" t="s">
        <v>545</v>
      </c>
      <c r="B19" s="429" t="s">
        <v>546</v>
      </c>
      <c r="C19" s="59">
        <v>3614</v>
      </c>
      <c r="D19" s="59">
        <v>3237</v>
      </c>
      <c r="E19" s="59">
        <v>3221</v>
      </c>
      <c r="F19" s="59">
        <v>2343</v>
      </c>
      <c r="G19" s="59">
        <v>3317</v>
      </c>
    </row>
    <row r="20" spans="1:7" ht="22.5" customHeight="1">
      <c r="A20" s="198" t="s">
        <v>547</v>
      </c>
      <c r="B20" s="491" t="s">
        <v>548</v>
      </c>
      <c r="C20" s="58">
        <f>SUM(C21:C22)</f>
        <v>220</v>
      </c>
      <c r="D20" s="58">
        <f>SUM(D21:D22)</f>
        <v>1709</v>
      </c>
      <c r="E20" s="58">
        <v>3609</v>
      </c>
      <c r="F20" s="58">
        <v>4082</v>
      </c>
      <c r="G20" s="58">
        <v>5426</v>
      </c>
    </row>
    <row r="21" spans="1:7" ht="30" customHeight="1">
      <c r="A21" s="123" t="s">
        <v>432</v>
      </c>
      <c r="B21" s="429" t="s">
        <v>1194</v>
      </c>
      <c r="C21" s="59">
        <v>44</v>
      </c>
      <c r="D21" s="59">
        <v>246</v>
      </c>
      <c r="E21" s="59">
        <v>681</v>
      </c>
      <c r="F21" s="59">
        <v>1528</v>
      </c>
      <c r="G21" s="59">
        <v>2399</v>
      </c>
    </row>
    <row r="22" spans="1:7" ht="29.25" customHeight="1">
      <c r="A22" s="482" t="s">
        <v>433</v>
      </c>
      <c r="B22" s="487" t="s">
        <v>468</v>
      </c>
      <c r="C22" s="483">
        <v>176</v>
      </c>
      <c r="D22" s="483">
        <v>1463</v>
      </c>
      <c r="E22" s="483">
        <v>2928</v>
      </c>
      <c r="F22" s="483">
        <v>2554</v>
      </c>
      <c r="G22" s="483">
        <v>3027</v>
      </c>
    </row>
    <row r="23" spans="1:7">
      <c r="A23" s="82" t="s">
        <v>1588</v>
      </c>
      <c r="B23" s="82"/>
      <c r="C23" s="65"/>
      <c r="D23" s="65"/>
    </row>
    <row r="24" spans="1:7" ht="18.75" customHeight="1">
      <c r="A24" s="994" t="s">
        <v>1564</v>
      </c>
      <c r="B24" s="994"/>
      <c r="C24" s="994"/>
      <c r="D24" s="994"/>
      <c r="E24" s="994"/>
      <c r="F24" s="994"/>
      <c r="G24" s="994"/>
    </row>
  </sheetData>
  <mergeCells count="2">
    <mergeCell ref="A24:G24"/>
    <mergeCell ref="F1:G1"/>
  </mergeCells>
  <hyperlinks>
    <hyperlink ref="A1" location="Содержание!A1" display="Мазмуну" xr:uid="{D95A83CC-EAF6-4B41-905E-58304C23DD32}"/>
    <hyperlink ref="F1:G1" location="Содержание!A1" display="Содержание" xr:uid="{DE4CDE9D-CE01-4B00-9811-8AD3CA92376D}"/>
  </hyperlinks>
  <pageMargins left="0.70866141732283472" right="0.70866141732283472" top="0.59055118110236227" bottom="0.74803149606299213" header="0.31496062992125984" footer="0.51181102362204722"/>
  <pageSetup paperSize="9" firstPageNumber="55" orientation="portrait" useFirstPageNumber="1" r:id="rId1"/>
  <headerFoot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29"/>
  <sheetViews>
    <sheetView workbookViewId="0">
      <selection activeCell="F1" sqref="F1:G1"/>
    </sheetView>
  </sheetViews>
  <sheetFormatPr defaultColWidth="9.140625" defaultRowHeight="15"/>
  <cols>
    <col min="1" max="2" width="21.7109375" style="3" customWidth="1"/>
    <col min="3" max="7" width="8.7109375" style="3" customWidth="1"/>
    <col min="8" max="16384" width="9.140625" style="3"/>
  </cols>
  <sheetData>
    <row r="1" spans="1:7">
      <c r="A1" s="901" t="s">
        <v>1957</v>
      </c>
      <c r="F1" s="922" t="s">
        <v>1958</v>
      </c>
      <c r="G1" s="922"/>
    </row>
    <row r="2" spans="1:7" s="1" customFormat="1" ht="24.75" customHeight="1">
      <c r="A2" s="993" t="s">
        <v>1748</v>
      </c>
      <c r="B2" s="993"/>
      <c r="C2" s="993"/>
      <c r="D2" s="993"/>
      <c r="E2" s="993"/>
      <c r="F2" s="993"/>
      <c r="G2" s="993"/>
    </row>
    <row r="3" spans="1:7" s="2" customFormat="1" ht="18" customHeight="1">
      <c r="A3" s="6" t="s">
        <v>1749</v>
      </c>
      <c r="B3" s="6"/>
      <c r="C3" s="6"/>
      <c r="D3" s="6"/>
      <c r="E3" s="6"/>
      <c r="F3" s="6"/>
      <c r="G3" s="6"/>
    </row>
    <row r="4" spans="1:7" s="2" customFormat="1" ht="15.75" customHeight="1">
      <c r="A4" s="614"/>
      <c r="B4" s="614"/>
      <c r="C4" s="6"/>
      <c r="D4" s="6"/>
      <c r="E4" s="6"/>
      <c r="F4" s="6"/>
      <c r="G4" s="6"/>
    </row>
    <row r="5" spans="1:7" ht="18" customHeight="1">
      <c r="A5" s="601" t="s">
        <v>1751</v>
      </c>
      <c r="B5" s="601"/>
      <c r="C5" s="516"/>
      <c r="D5" s="516"/>
      <c r="E5" s="516"/>
      <c r="F5" s="516"/>
      <c r="G5" s="516"/>
    </row>
    <row r="6" spans="1:7" s="12" customFormat="1" ht="21" customHeight="1">
      <c r="A6" s="519" t="s">
        <v>1750</v>
      </c>
      <c r="B6" s="519"/>
      <c r="C6" s="519"/>
      <c r="D6" s="519"/>
      <c r="E6" s="519"/>
      <c r="F6" s="519"/>
      <c r="G6" s="519"/>
    </row>
    <row r="7" spans="1:7" s="12" customFormat="1" ht="11.25" customHeight="1">
      <c r="A7" s="32"/>
      <c r="B7" s="32"/>
      <c r="C7" s="519"/>
      <c r="D7" s="519"/>
      <c r="E7" s="519"/>
      <c r="F7" s="519"/>
      <c r="G7" s="519"/>
    </row>
    <row r="8" spans="1:7" s="17" customFormat="1" ht="18" customHeight="1">
      <c r="A8" s="604"/>
      <c r="B8" s="604"/>
      <c r="C8" s="477">
        <v>2021</v>
      </c>
      <c r="D8" s="477">
        <v>2022</v>
      </c>
      <c r="E8" s="477">
        <v>2023</v>
      </c>
      <c r="F8" s="531">
        <v>2024</v>
      </c>
      <c r="G8" s="531">
        <v>2025</v>
      </c>
    </row>
    <row r="9" spans="1:7" ht="67.5" customHeight="1">
      <c r="A9" s="645" t="s">
        <v>412</v>
      </c>
      <c r="B9" s="615" t="s">
        <v>1044</v>
      </c>
      <c r="C9" s="86">
        <f>SUM(C10:C18)</f>
        <v>26560</v>
      </c>
      <c r="D9" s="86">
        <f>SUM(D10:D18)</f>
        <v>45505</v>
      </c>
      <c r="E9" s="86">
        <f>SUM(E10:E18)</f>
        <v>75406</v>
      </c>
      <c r="F9" s="86">
        <v>55148</v>
      </c>
      <c r="G9" s="86">
        <v>60255</v>
      </c>
    </row>
    <row r="10" spans="1:7">
      <c r="A10" s="100" t="s">
        <v>199</v>
      </c>
      <c r="B10" s="423" t="s">
        <v>200</v>
      </c>
      <c r="C10" s="61">
        <v>280</v>
      </c>
      <c r="D10" s="61">
        <v>542</v>
      </c>
      <c r="E10" s="61">
        <v>492</v>
      </c>
      <c r="F10" s="61">
        <v>372</v>
      </c>
      <c r="G10" s="61">
        <v>580</v>
      </c>
    </row>
    <row r="11" spans="1:7" ht="25.5" customHeight="1">
      <c r="A11" s="398" t="s">
        <v>1126</v>
      </c>
      <c r="B11" s="423" t="s">
        <v>202</v>
      </c>
      <c r="C11" s="61">
        <v>2477</v>
      </c>
      <c r="D11" s="61">
        <v>4924</v>
      </c>
      <c r="E11" s="61">
        <v>8374</v>
      </c>
      <c r="F11" s="61">
        <v>6067</v>
      </c>
      <c r="G11" s="61">
        <v>5781</v>
      </c>
    </row>
    <row r="12" spans="1:7" ht="26.25">
      <c r="A12" s="398" t="s">
        <v>1127</v>
      </c>
      <c r="B12" s="423" t="s">
        <v>1128</v>
      </c>
      <c r="C12" s="61">
        <v>22873</v>
      </c>
      <c r="D12" s="61">
        <v>35748</v>
      </c>
      <c r="E12" s="61">
        <v>57868</v>
      </c>
      <c r="F12" s="61">
        <v>42562</v>
      </c>
      <c r="G12" s="61">
        <v>48332</v>
      </c>
    </row>
    <row r="13" spans="1:7">
      <c r="A13" s="100" t="s">
        <v>205</v>
      </c>
      <c r="B13" s="423" t="s">
        <v>206</v>
      </c>
      <c r="C13" s="61">
        <v>85</v>
      </c>
      <c r="D13" s="61">
        <v>26</v>
      </c>
      <c r="E13" s="61">
        <v>136</v>
      </c>
      <c r="F13" s="61">
        <v>160</v>
      </c>
      <c r="G13" s="61" t="s">
        <v>249</v>
      </c>
    </row>
    <row r="14" spans="1:7">
      <c r="A14" s="100" t="s">
        <v>207</v>
      </c>
      <c r="B14" s="423" t="s">
        <v>208</v>
      </c>
      <c r="C14" s="61">
        <v>350</v>
      </c>
      <c r="D14" s="61">
        <v>1087</v>
      </c>
      <c r="E14" s="61">
        <v>4749</v>
      </c>
      <c r="F14" s="61">
        <v>716</v>
      </c>
      <c r="G14" s="61">
        <v>716</v>
      </c>
    </row>
    <row r="15" spans="1:7">
      <c r="A15" s="100" t="s">
        <v>220</v>
      </c>
      <c r="B15" s="423" t="s">
        <v>210</v>
      </c>
      <c r="C15" s="61" t="s">
        <v>249</v>
      </c>
      <c r="D15" s="61">
        <v>280</v>
      </c>
      <c r="E15" s="61">
        <v>280</v>
      </c>
      <c r="F15" s="61" t="s">
        <v>249</v>
      </c>
      <c r="G15" s="61">
        <v>360</v>
      </c>
    </row>
    <row r="16" spans="1:7">
      <c r="A16" s="100" t="s">
        <v>211</v>
      </c>
      <c r="B16" s="423" t="s">
        <v>212</v>
      </c>
      <c r="C16" s="61">
        <v>375</v>
      </c>
      <c r="D16" s="61">
        <v>2458</v>
      </c>
      <c r="E16" s="61">
        <v>3067</v>
      </c>
      <c r="F16" s="61">
        <v>2885</v>
      </c>
      <c r="G16" s="61">
        <v>3518</v>
      </c>
    </row>
    <row r="17" spans="1:7">
      <c r="A17" s="100" t="s">
        <v>213</v>
      </c>
      <c r="B17" s="423" t="s">
        <v>214</v>
      </c>
      <c r="C17" s="61" t="s">
        <v>249</v>
      </c>
      <c r="D17" s="61" t="s">
        <v>249</v>
      </c>
      <c r="E17" s="61" t="s">
        <v>249</v>
      </c>
      <c r="F17" s="61" t="s">
        <v>249</v>
      </c>
      <c r="G17" s="61" t="s">
        <v>249</v>
      </c>
    </row>
    <row r="18" spans="1:7">
      <c r="A18" s="100" t="s">
        <v>549</v>
      </c>
      <c r="B18" s="423" t="s">
        <v>216</v>
      </c>
      <c r="C18" s="61">
        <v>120</v>
      </c>
      <c r="D18" s="61">
        <v>440</v>
      </c>
      <c r="E18" s="61">
        <v>440</v>
      </c>
      <c r="F18" s="61">
        <v>2386</v>
      </c>
      <c r="G18" s="61">
        <v>968</v>
      </c>
    </row>
    <row r="19" spans="1:7" ht="19.149999999999999" customHeight="1">
      <c r="A19" s="152" t="s">
        <v>547</v>
      </c>
      <c r="B19" s="417" t="s">
        <v>548</v>
      </c>
      <c r="C19" s="86">
        <f>SUM(C20:C27)</f>
        <v>1709</v>
      </c>
      <c r="D19" s="86">
        <f>SUM(D20:D27)</f>
        <v>1709</v>
      </c>
      <c r="E19" s="86">
        <f>SUM(E20:E27)</f>
        <v>3609</v>
      </c>
      <c r="F19" s="86">
        <v>4082</v>
      </c>
      <c r="G19" s="86">
        <v>5426</v>
      </c>
    </row>
    <row r="20" spans="1:7">
      <c r="A20" s="100" t="s">
        <v>199</v>
      </c>
      <c r="B20" s="423" t="s">
        <v>200</v>
      </c>
      <c r="C20" s="59">
        <v>50</v>
      </c>
      <c r="D20" s="59">
        <v>50</v>
      </c>
      <c r="E20" s="59" t="s">
        <v>249</v>
      </c>
      <c r="F20" s="59">
        <v>4</v>
      </c>
      <c r="G20" s="59">
        <v>4</v>
      </c>
    </row>
    <row r="21" spans="1:7" ht="26.25">
      <c r="A21" s="398" t="s">
        <v>1126</v>
      </c>
      <c r="B21" s="423" t="s">
        <v>202</v>
      </c>
      <c r="C21" s="61" t="s">
        <v>249</v>
      </c>
      <c r="D21" s="61" t="s">
        <v>249</v>
      </c>
      <c r="E21" s="61" t="s">
        <v>249</v>
      </c>
      <c r="F21" s="61" t="s">
        <v>249</v>
      </c>
      <c r="G21" s="59">
        <v>44</v>
      </c>
    </row>
    <row r="22" spans="1:7" ht="24.75" customHeight="1">
      <c r="A22" s="100" t="s">
        <v>245</v>
      </c>
      <c r="B22" s="423" t="s">
        <v>246</v>
      </c>
      <c r="C22" s="59">
        <v>1017</v>
      </c>
      <c r="D22" s="59">
        <v>1017</v>
      </c>
      <c r="E22" s="59">
        <v>1568</v>
      </c>
      <c r="F22" s="59">
        <v>1001</v>
      </c>
      <c r="G22" s="59">
        <v>1090</v>
      </c>
    </row>
    <row r="23" spans="1:7">
      <c r="A23" s="100" t="s">
        <v>205</v>
      </c>
      <c r="B23" s="423" t="s">
        <v>206</v>
      </c>
      <c r="C23" s="59">
        <v>164</v>
      </c>
      <c r="D23" s="59">
        <v>164</v>
      </c>
      <c r="E23" s="59">
        <v>787</v>
      </c>
      <c r="F23" s="59">
        <v>1073</v>
      </c>
      <c r="G23" s="59">
        <v>844</v>
      </c>
    </row>
    <row r="24" spans="1:7">
      <c r="A24" s="100" t="s">
        <v>207</v>
      </c>
      <c r="B24" s="423" t="s">
        <v>208</v>
      </c>
      <c r="C24" s="59" t="s">
        <v>249</v>
      </c>
      <c r="D24" s="59" t="s">
        <v>249</v>
      </c>
      <c r="E24" s="59">
        <v>866</v>
      </c>
      <c r="F24" s="59">
        <v>1464</v>
      </c>
      <c r="G24" s="59">
        <v>2587</v>
      </c>
    </row>
    <row r="25" spans="1:7">
      <c r="A25" s="100" t="s">
        <v>220</v>
      </c>
      <c r="B25" s="423" t="s">
        <v>210</v>
      </c>
      <c r="C25" s="59" t="s">
        <v>249</v>
      </c>
      <c r="D25" s="59" t="s">
        <v>249</v>
      </c>
      <c r="E25" s="59" t="s">
        <v>249</v>
      </c>
      <c r="F25" s="59" t="s">
        <v>249</v>
      </c>
      <c r="G25" s="59">
        <v>120</v>
      </c>
    </row>
    <row r="26" spans="1:7">
      <c r="A26" s="100" t="s">
        <v>211</v>
      </c>
      <c r="B26" s="423" t="s">
        <v>212</v>
      </c>
      <c r="C26" s="59">
        <v>394</v>
      </c>
      <c r="D26" s="59">
        <v>394</v>
      </c>
      <c r="E26" s="59">
        <v>388</v>
      </c>
      <c r="F26" s="59">
        <v>540</v>
      </c>
      <c r="G26" s="59">
        <v>737</v>
      </c>
    </row>
    <row r="27" spans="1:7">
      <c r="A27" s="434" t="s">
        <v>549</v>
      </c>
      <c r="B27" s="435" t="s">
        <v>216</v>
      </c>
      <c r="C27" s="483">
        <v>84</v>
      </c>
      <c r="D27" s="483">
        <v>84</v>
      </c>
      <c r="E27" s="524" t="s">
        <v>249</v>
      </c>
      <c r="F27" s="524" t="s">
        <v>249</v>
      </c>
      <c r="G27" s="524" t="s">
        <v>249</v>
      </c>
    </row>
    <row r="28" spans="1:7">
      <c r="A28" s="82" t="s">
        <v>1588</v>
      </c>
      <c r="B28" s="82"/>
      <c r="C28" s="65"/>
      <c r="D28" s="65"/>
      <c r="E28" s="31"/>
      <c r="F28" s="31"/>
      <c r="G28" s="31"/>
    </row>
    <row r="29" spans="1:7">
      <c r="A29" s="994" t="s">
        <v>1564</v>
      </c>
      <c r="B29" s="994"/>
      <c r="C29" s="994"/>
      <c r="D29" s="994"/>
      <c r="E29" s="994"/>
      <c r="F29" s="994"/>
      <c r="G29" s="994"/>
    </row>
  </sheetData>
  <mergeCells count="3">
    <mergeCell ref="A2:G2"/>
    <mergeCell ref="A29:G29"/>
    <mergeCell ref="F1:G1"/>
  </mergeCells>
  <hyperlinks>
    <hyperlink ref="A1" location="Содержание!A1" display="Мазмуну" xr:uid="{76B5DFFF-EA26-40B2-9AA0-90578B17D792}"/>
    <hyperlink ref="F1:G1" location="Содержание!A1" display="Содержание" xr:uid="{6B25D6D3-0471-4A6E-A167-919E251F2403}"/>
  </hyperlinks>
  <pageMargins left="0.70866141732283472" right="0.70866141732283472" top="0.59055118110236227" bottom="0.74803149606299213" header="0.31496062992125984" footer="0.51181102362204722"/>
  <pageSetup paperSize="9" firstPageNumber="56" orientation="portrait" useFirstPageNumber="1" r:id="rId1"/>
  <headerFoot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16"/>
  <sheetViews>
    <sheetView workbookViewId="0">
      <selection activeCell="F1" sqref="F1:G1"/>
    </sheetView>
  </sheetViews>
  <sheetFormatPr defaultColWidth="9.140625" defaultRowHeight="15"/>
  <cols>
    <col min="1" max="2" width="22.7109375" style="3" customWidth="1"/>
    <col min="3" max="3" width="15.28515625" style="3" customWidth="1"/>
    <col min="4" max="4" width="14.28515625" style="3" customWidth="1"/>
    <col min="5" max="5" width="14.140625" style="3" customWidth="1"/>
    <col min="6" max="16384" width="9.140625" style="3"/>
  </cols>
  <sheetData>
    <row r="1" spans="1:5">
      <c r="A1" s="901" t="s">
        <v>1957</v>
      </c>
      <c r="D1" s="907" t="s">
        <v>1958</v>
      </c>
      <c r="E1" s="907"/>
    </row>
    <row r="2" spans="1:5" s="1" customFormat="1" ht="18" customHeight="1">
      <c r="A2" s="993" t="s">
        <v>1619</v>
      </c>
      <c r="B2" s="993"/>
      <c r="C2" s="993"/>
      <c r="D2" s="993"/>
      <c r="E2" s="993"/>
    </row>
    <row r="3" spans="1:5" s="1" customFormat="1" ht="21" customHeight="1">
      <c r="A3" s="995" t="s">
        <v>1618</v>
      </c>
      <c r="B3" s="995"/>
      <c r="C3" s="995"/>
      <c r="D3" s="995"/>
      <c r="E3" s="995"/>
    </row>
    <row r="4" spans="1:5" ht="67.5" customHeight="1">
      <c r="A4" s="618"/>
      <c r="B4" s="618"/>
      <c r="C4" s="509" t="s">
        <v>1566</v>
      </c>
      <c r="D4" s="509" t="s">
        <v>1766</v>
      </c>
      <c r="E4" s="509" t="s">
        <v>1767</v>
      </c>
    </row>
    <row r="5" spans="1:5" ht="94.5">
      <c r="A5" s="619"/>
      <c r="B5" s="619"/>
      <c r="C5" s="617" t="s">
        <v>1567</v>
      </c>
      <c r="D5" s="617" t="s">
        <v>1565</v>
      </c>
      <c r="E5" s="617" t="s">
        <v>1568</v>
      </c>
    </row>
    <row r="6" spans="1:5" ht="19.149999999999999" customHeight="1">
      <c r="A6" s="193" t="s">
        <v>184</v>
      </c>
      <c r="B6" s="565" t="s">
        <v>283</v>
      </c>
      <c r="C6" s="86">
        <v>57626</v>
      </c>
      <c r="D6" s="86">
        <v>60255</v>
      </c>
      <c r="E6" s="86">
        <v>685621</v>
      </c>
    </row>
    <row r="7" spans="1:5">
      <c r="A7" s="149" t="s">
        <v>550</v>
      </c>
      <c r="B7" s="587" t="s">
        <v>414</v>
      </c>
      <c r="C7" s="61">
        <v>1599</v>
      </c>
      <c r="D7" s="61">
        <v>1599</v>
      </c>
      <c r="E7" s="61">
        <v>9153</v>
      </c>
    </row>
    <row r="8" spans="1:5">
      <c r="A8" s="149" t="s">
        <v>551</v>
      </c>
      <c r="B8" s="587" t="s">
        <v>416</v>
      </c>
      <c r="C8" s="61">
        <v>13434</v>
      </c>
      <c r="D8" s="61">
        <v>13440</v>
      </c>
      <c r="E8" s="61">
        <v>203655</v>
      </c>
    </row>
    <row r="9" spans="1:5">
      <c r="A9" s="149" t="s">
        <v>552</v>
      </c>
      <c r="B9" s="587" t="s">
        <v>418</v>
      </c>
      <c r="C9" s="61">
        <v>980</v>
      </c>
      <c r="D9" s="61">
        <v>980</v>
      </c>
      <c r="E9" s="61">
        <v>6289</v>
      </c>
    </row>
    <row r="10" spans="1:5" ht="26.25">
      <c r="A10" s="100" t="s">
        <v>419</v>
      </c>
      <c r="B10" s="423" t="s">
        <v>553</v>
      </c>
      <c r="C10" s="61">
        <v>2022</v>
      </c>
      <c r="D10" s="61">
        <v>2154</v>
      </c>
      <c r="E10" s="61">
        <v>16673</v>
      </c>
    </row>
    <row r="11" spans="1:5">
      <c r="A11" s="149" t="s">
        <v>554</v>
      </c>
      <c r="B11" s="587" t="s">
        <v>422</v>
      </c>
      <c r="C11" s="61">
        <v>2904</v>
      </c>
      <c r="D11" s="61">
        <v>2952</v>
      </c>
      <c r="E11" s="61">
        <v>14084</v>
      </c>
    </row>
    <row r="12" spans="1:5">
      <c r="A12" s="149" t="s">
        <v>542</v>
      </c>
      <c r="B12" s="587" t="s">
        <v>424</v>
      </c>
      <c r="C12" s="61">
        <v>26285</v>
      </c>
      <c r="D12" s="61">
        <v>28526</v>
      </c>
      <c r="E12" s="61">
        <v>367040</v>
      </c>
    </row>
    <row r="13" spans="1:5" ht="25.5">
      <c r="A13" s="398" t="s">
        <v>1130</v>
      </c>
      <c r="B13" s="426" t="s">
        <v>1778</v>
      </c>
      <c r="C13" s="61">
        <v>388</v>
      </c>
      <c r="D13" s="61">
        <v>388</v>
      </c>
      <c r="E13" s="61">
        <v>2932</v>
      </c>
    </row>
    <row r="14" spans="1:5">
      <c r="A14" s="149" t="s">
        <v>555</v>
      </c>
      <c r="B14" s="587" t="s">
        <v>427</v>
      </c>
      <c r="C14" s="61">
        <v>2853</v>
      </c>
      <c r="D14" s="61">
        <v>2869</v>
      </c>
      <c r="E14" s="61">
        <v>33252</v>
      </c>
    </row>
    <row r="15" spans="1:5" ht="39">
      <c r="A15" s="398" t="s">
        <v>1045</v>
      </c>
      <c r="B15" s="423" t="s">
        <v>556</v>
      </c>
      <c r="C15" s="61">
        <v>3854</v>
      </c>
      <c r="D15" s="61">
        <v>4030</v>
      </c>
      <c r="E15" s="61">
        <v>20238</v>
      </c>
    </row>
    <row r="16" spans="1:5" ht="39">
      <c r="A16" s="620" t="s">
        <v>1046</v>
      </c>
      <c r="B16" s="435" t="s">
        <v>557</v>
      </c>
      <c r="C16" s="524">
        <v>3307</v>
      </c>
      <c r="D16" s="524">
        <v>3317</v>
      </c>
      <c r="E16" s="524">
        <v>12305</v>
      </c>
    </row>
  </sheetData>
  <mergeCells count="3">
    <mergeCell ref="A2:E2"/>
    <mergeCell ref="A3:E3"/>
    <mergeCell ref="D1:E1"/>
  </mergeCells>
  <hyperlinks>
    <hyperlink ref="A1" location="Содержание!A1" display="Мазмуну" xr:uid="{01BBB42E-C935-4B0F-816B-84ADB82BB93F}"/>
    <hyperlink ref="D1:E1" location="Содержание!A1" display="Содержание" xr:uid="{BC5EF268-0B70-4607-8E59-BF7F8B02BE35}"/>
  </hyperlinks>
  <pageMargins left="0.70866141732283472" right="0.59055118110236227" top="0.59055118110236227" bottom="0.74803149606299213" header="0.31496062992125984" footer="0.51181102362204722"/>
  <pageSetup paperSize="9" firstPageNumber="57" orientation="portrait" useFirstPageNumber="1" r:id="rId1"/>
  <headerFoot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48"/>
  <sheetViews>
    <sheetView workbookViewId="0">
      <selection activeCell="F1" sqref="F1:G1"/>
    </sheetView>
  </sheetViews>
  <sheetFormatPr defaultColWidth="9.140625" defaultRowHeight="15"/>
  <cols>
    <col min="1" max="1" width="25.7109375" style="3" customWidth="1"/>
    <col min="2" max="2" width="26.140625" style="3" customWidth="1"/>
    <col min="3" max="3" width="13.85546875" style="3" customWidth="1"/>
    <col min="4" max="4" width="15.5703125" style="3" customWidth="1"/>
    <col min="5" max="5" width="13.5703125" style="3" customWidth="1"/>
    <col min="6" max="16384" width="9.140625" style="3"/>
  </cols>
  <sheetData>
    <row r="1" spans="1:5">
      <c r="A1" s="901" t="s">
        <v>1957</v>
      </c>
      <c r="D1" s="907" t="s">
        <v>1958</v>
      </c>
      <c r="E1" s="907"/>
    </row>
    <row r="2" spans="1:5" ht="18" customHeight="1">
      <c r="A2" s="4" t="s">
        <v>1620</v>
      </c>
      <c r="B2" s="4"/>
      <c r="C2" s="4"/>
      <c r="D2" s="4"/>
      <c r="E2" s="4"/>
    </row>
    <row r="3" spans="1:5" s="12" customFormat="1" ht="18" customHeight="1">
      <c r="A3" s="6" t="s">
        <v>558</v>
      </c>
      <c r="B3" s="6"/>
      <c r="C3" s="6"/>
      <c r="D3" s="6"/>
      <c r="E3" s="6"/>
    </row>
    <row r="4" spans="1:5" s="1" customFormat="1" ht="18" customHeight="1">
      <c r="A4" s="516" t="s">
        <v>559</v>
      </c>
      <c r="B4" s="516"/>
      <c r="C4" s="516"/>
      <c r="D4" s="516"/>
      <c r="E4" s="516"/>
    </row>
    <row r="5" spans="1:5" s="2" customFormat="1" ht="18" customHeight="1">
      <c r="A5" s="519" t="s">
        <v>1621</v>
      </c>
      <c r="B5" s="519"/>
      <c r="C5" s="602"/>
      <c r="D5" s="602"/>
      <c r="E5" s="602"/>
    </row>
    <row r="6" spans="1:5" ht="75" customHeight="1">
      <c r="A6" s="621"/>
      <c r="B6" s="621"/>
      <c r="C6" s="509" t="s">
        <v>1572</v>
      </c>
      <c r="D6" s="509" t="s">
        <v>1766</v>
      </c>
      <c r="E6" s="509" t="s">
        <v>1767</v>
      </c>
    </row>
    <row r="7" spans="1:5" ht="80.25" customHeight="1">
      <c r="A7" s="616"/>
      <c r="B7" s="616"/>
      <c r="C7" s="617" t="s">
        <v>1569</v>
      </c>
      <c r="D7" s="617" t="s">
        <v>1570</v>
      </c>
      <c r="E7" s="617" t="s">
        <v>1571</v>
      </c>
    </row>
    <row r="8" spans="1:5" ht="12" customHeight="1">
      <c r="A8" s="191"/>
      <c r="B8" s="191"/>
      <c r="C8" s="192"/>
      <c r="D8" s="192"/>
      <c r="E8" s="192"/>
    </row>
    <row r="9" spans="1:5" ht="18" customHeight="1">
      <c r="A9" s="147" t="s">
        <v>413</v>
      </c>
      <c r="B9" s="565" t="s">
        <v>414</v>
      </c>
      <c r="C9" s="138">
        <v>1599</v>
      </c>
      <c r="D9" s="138">
        <v>1599</v>
      </c>
      <c r="E9" s="138">
        <v>9153</v>
      </c>
    </row>
    <row r="10" spans="1:5">
      <c r="A10" s="149" t="s">
        <v>496</v>
      </c>
      <c r="B10" s="587" t="s">
        <v>202</v>
      </c>
      <c r="C10" s="61">
        <v>480</v>
      </c>
      <c r="D10" s="61">
        <v>480</v>
      </c>
      <c r="E10" s="61">
        <v>5765</v>
      </c>
    </row>
    <row r="11" spans="1:5">
      <c r="A11" s="149" t="s">
        <v>245</v>
      </c>
      <c r="B11" s="587" t="s">
        <v>246</v>
      </c>
      <c r="C11" s="61">
        <v>407</v>
      </c>
      <c r="D11" s="61">
        <v>407</v>
      </c>
      <c r="E11" s="61">
        <v>1539</v>
      </c>
    </row>
    <row r="12" spans="1:5">
      <c r="A12" s="149" t="s">
        <v>211</v>
      </c>
      <c r="B12" s="587" t="s">
        <v>212</v>
      </c>
      <c r="C12" s="61">
        <v>712</v>
      </c>
      <c r="D12" s="61">
        <v>712</v>
      </c>
      <c r="E12" s="61">
        <v>1849</v>
      </c>
    </row>
    <row r="13" spans="1:5" ht="18" customHeight="1">
      <c r="A13" s="147" t="s">
        <v>560</v>
      </c>
      <c r="B13" s="565" t="s">
        <v>416</v>
      </c>
      <c r="C13" s="138">
        <v>13434</v>
      </c>
      <c r="D13" s="138">
        <v>13440</v>
      </c>
      <c r="E13" s="138">
        <v>203655</v>
      </c>
    </row>
    <row r="14" spans="1:5">
      <c r="A14" s="149" t="s">
        <v>458</v>
      </c>
      <c r="B14" s="587" t="s">
        <v>202</v>
      </c>
      <c r="C14" s="61">
        <v>2740</v>
      </c>
      <c r="D14" s="61">
        <v>2740</v>
      </c>
      <c r="E14" s="61">
        <v>31692</v>
      </c>
    </row>
    <row r="15" spans="1:5">
      <c r="A15" s="149" t="s">
        <v>448</v>
      </c>
      <c r="B15" s="587" t="s">
        <v>246</v>
      </c>
      <c r="C15" s="61">
        <v>9578</v>
      </c>
      <c r="D15" s="61">
        <v>9584</v>
      </c>
      <c r="E15" s="61">
        <v>112079</v>
      </c>
    </row>
    <row r="16" spans="1:5">
      <c r="A16" s="149" t="s">
        <v>453</v>
      </c>
      <c r="B16" s="587" t="s">
        <v>212</v>
      </c>
      <c r="C16" s="61">
        <v>1116</v>
      </c>
      <c r="D16" s="61">
        <v>1116</v>
      </c>
      <c r="E16" s="61">
        <v>59884</v>
      </c>
    </row>
    <row r="17" spans="1:5" ht="18" customHeight="1">
      <c r="A17" s="147" t="s">
        <v>561</v>
      </c>
      <c r="B17" s="565" t="s">
        <v>418</v>
      </c>
      <c r="C17" s="86">
        <v>980</v>
      </c>
      <c r="D17" s="86">
        <v>980</v>
      </c>
      <c r="E17" s="138">
        <v>6289</v>
      </c>
    </row>
    <row r="18" spans="1:5">
      <c r="A18" s="149" t="s">
        <v>496</v>
      </c>
      <c r="B18" s="587" t="s">
        <v>202</v>
      </c>
      <c r="C18" s="61">
        <v>500</v>
      </c>
      <c r="D18" s="61">
        <v>500</v>
      </c>
      <c r="E18" s="61">
        <v>5767</v>
      </c>
    </row>
    <row r="19" spans="1:5">
      <c r="A19" s="149" t="s">
        <v>211</v>
      </c>
      <c r="B19" s="587" t="s">
        <v>212</v>
      </c>
      <c r="C19" s="61">
        <v>480</v>
      </c>
      <c r="D19" s="61">
        <v>480</v>
      </c>
      <c r="E19" s="61">
        <v>522</v>
      </c>
    </row>
    <row r="20" spans="1:5" ht="25.9" customHeight="1">
      <c r="A20" s="152" t="s">
        <v>562</v>
      </c>
      <c r="B20" s="417" t="s">
        <v>563</v>
      </c>
      <c r="C20" s="86">
        <v>2022</v>
      </c>
      <c r="D20" s="86">
        <v>2154</v>
      </c>
      <c r="E20" s="138">
        <v>16673</v>
      </c>
    </row>
    <row r="21" spans="1:5" ht="17.25" customHeight="1">
      <c r="A21" s="149" t="s">
        <v>199</v>
      </c>
      <c r="B21" s="587" t="s">
        <v>200</v>
      </c>
      <c r="C21" s="61">
        <v>44</v>
      </c>
      <c r="D21" s="61">
        <v>44</v>
      </c>
      <c r="E21" s="61">
        <v>245</v>
      </c>
    </row>
    <row r="22" spans="1:5">
      <c r="A22" s="149" t="s">
        <v>245</v>
      </c>
      <c r="B22" s="587" t="s">
        <v>246</v>
      </c>
      <c r="C22" s="61">
        <v>150</v>
      </c>
      <c r="D22" s="61">
        <v>150</v>
      </c>
      <c r="E22" s="61">
        <v>893</v>
      </c>
    </row>
    <row r="23" spans="1:5">
      <c r="A23" s="149" t="s">
        <v>207</v>
      </c>
      <c r="B23" s="587" t="s">
        <v>208</v>
      </c>
      <c r="C23" s="61">
        <v>304</v>
      </c>
      <c r="D23" s="61">
        <v>436</v>
      </c>
      <c r="E23" s="61">
        <v>2545</v>
      </c>
    </row>
    <row r="24" spans="1:5">
      <c r="A24" s="149" t="s">
        <v>211</v>
      </c>
      <c r="B24" s="587" t="s">
        <v>212</v>
      </c>
      <c r="C24" s="61">
        <v>556</v>
      </c>
      <c r="D24" s="61">
        <v>556</v>
      </c>
      <c r="E24" s="61">
        <v>9913</v>
      </c>
    </row>
    <row r="25" spans="1:5">
      <c r="A25" s="149" t="s">
        <v>215</v>
      </c>
      <c r="B25" s="587" t="s">
        <v>216</v>
      </c>
      <c r="C25" s="61">
        <v>968</v>
      </c>
      <c r="D25" s="61">
        <v>968</v>
      </c>
      <c r="E25" s="61">
        <v>3077</v>
      </c>
    </row>
    <row r="26" spans="1:5" ht="23.25" customHeight="1">
      <c r="A26" s="147" t="s">
        <v>421</v>
      </c>
      <c r="B26" s="565" t="s">
        <v>422</v>
      </c>
      <c r="C26" s="86">
        <v>2904</v>
      </c>
      <c r="D26" s="86">
        <v>2952</v>
      </c>
      <c r="E26" s="138">
        <v>14084</v>
      </c>
    </row>
    <row r="27" spans="1:5">
      <c r="A27" s="149" t="s">
        <v>245</v>
      </c>
      <c r="B27" s="587" t="s">
        <v>246</v>
      </c>
      <c r="C27" s="61">
        <v>2904</v>
      </c>
      <c r="D27" s="61">
        <v>2952</v>
      </c>
      <c r="E27" s="61">
        <v>14084</v>
      </c>
    </row>
    <row r="28" spans="1:5" ht="18" customHeight="1">
      <c r="A28" s="147" t="s">
        <v>542</v>
      </c>
      <c r="B28" s="565" t="s">
        <v>424</v>
      </c>
      <c r="C28" s="138">
        <v>26285</v>
      </c>
      <c r="D28" s="138">
        <v>28526</v>
      </c>
      <c r="E28" s="138">
        <v>367040</v>
      </c>
    </row>
    <row r="29" spans="1:5">
      <c r="A29" s="149" t="s">
        <v>496</v>
      </c>
      <c r="B29" s="587" t="s">
        <v>202</v>
      </c>
      <c r="C29" s="61">
        <v>840</v>
      </c>
      <c r="D29" s="61">
        <v>840</v>
      </c>
      <c r="E29" s="61">
        <v>6721</v>
      </c>
    </row>
    <row r="30" spans="1:5">
      <c r="A30" s="149" t="s">
        <v>245</v>
      </c>
      <c r="B30" s="587" t="s">
        <v>246</v>
      </c>
      <c r="C30" s="61">
        <v>25445</v>
      </c>
      <c r="D30" s="61">
        <v>27686</v>
      </c>
      <c r="E30" s="61">
        <v>360319</v>
      </c>
    </row>
    <row r="31" spans="1:5" ht="27" customHeight="1">
      <c r="A31" s="152" t="s">
        <v>425</v>
      </c>
      <c r="B31" s="615" t="s">
        <v>1131</v>
      </c>
      <c r="C31" s="138">
        <v>388</v>
      </c>
      <c r="D31" s="138">
        <v>388</v>
      </c>
      <c r="E31" s="138">
        <v>2932</v>
      </c>
    </row>
    <row r="32" spans="1:5">
      <c r="A32" s="149" t="s">
        <v>211</v>
      </c>
      <c r="B32" s="587" t="s">
        <v>212</v>
      </c>
      <c r="C32" s="61">
        <v>388</v>
      </c>
      <c r="D32" s="61">
        <v>388</v>
      </c>
      <c r="E32" s="61">
        <v>2932</v>
      </c>
    </row>
    <row r="33" spans="1:5" ht="18" customHeight="1">
      <c r="A33" s="147" t="s">
        <v>564</v>
      </c>
      <c r="B33" s="565" t="s">
        <v>427</v>
      </c>
      <c r="C33" s="85">
        <v>2853</v>
      </c>
      <c r="D33" s="85">
        <v>2869</v>
      </c>
      <c r="E33" s="138">
        <v>33252</v>
      </c>
    </row>
    <row r="34" spans="1:5">
      <c r="A34" s="149" t="s">
        <v>199</v>
      </c>
      <c r="B34" s="587" t="s">
        <v>200</v>
      </c>
      <c r="C34" s="61">
        <v>52</v>
      </c>
      <c r="D34" s="61">
        <v>52</v>
      </c>
      <c r="E34" s="61">
        <v>787</v>
      </c>
    </row>
    <row r="35" spans="1:5">
      <c r="A35" s="149" t="s">
        <v>245</v>
      </c>
      <c r="B35" s="587" t="s">
        <v>246</v>
      </c>
      <c r="C35" s="61">
        <v>2441</v>
      </c>
      <c r="D35" s="61">
        <v>2457</v>
      </c>
      <c r="E35" s="61">
        <v>30538</v>
      </c>
    </row>
    <row r="36" spans="1:5">
      <c r="A36" s="149" t="s">
        <v>496</v>
      </c>
      <c r="B36" s="587" t="s">
        <v>202</v>
      </c>
      <c r="C36" s="61">
        <v>94</v>
      </c>
      <c r="D36" s="61">
        <v>94</v>
      </c>
      <c r="E36" s="61">
        <v>1286</v>
      </c>
    </row>
    <row r="37" spans="1:5">
      <c r="A37" s="149" t="s">
        <v>211</v>
      </c>
      <c r="B37" s="587" t="s">
        <v>212</v>
      </c>
      <c r="C37" s="61">
        <v>266</v>
      </c>
      <c r="D37" s="61">
        <v>266</v>
      </c>
      <c r="E37" s="61">
        <v>641</v>
      </c>
    </row>
    <row r="38" spans="1:5">
      <c r="A38" s="149"/>
      <c r="B38" s="587"/>
      <c r="C38" s="88"/>
      <c r="D38" s="88"/>
      <c r="E38" s="11"/>
    </row>
    <row r="39" spans="1:5" ht="42.75" customHeight="1">
      <c r="A39" s="152" t="s">
        <v>565</v>
      </c>
      <c r="B39" s="615" t="s">
        <v>1515</v>
      </c>
      <c r="C39" s="138">
        <v>3307</v>
      </c>
      <c r="D39" s="138">
        <v>3317</v>
      </c>
      <c r="E39" s="138">
        <v>12305</v>
      </c>
    </row>
    <row r="40" spans="1:5" ht="16.5" customHeight="1">
      <c r="A40" s="149" t="s">
        <v>199</v>
      </c>
      <c r="B40" s="587" t="s">
        <v>200</v>
      </c>
      <c r="C40" s="61">
        <v>200</v>
      </c>
      <c r="D40" s="61">
        <v>200</v>
      </c>
      <c r="E40" s="61">
        <v>847</v>
      </c>
    </row>
    <row r="41" spans="1:5">
      <c r="A41" s="149" t="s">
        <v>245</v>
      </c>
      <c r="B41" s="587" t="s">
        <v>246</v>
      </c>
      <c r="C41" s="61">
        <v>2050</v>
      </c>
      <c r="D41" s="61">
        <v>2060</v>
      </c>
      <c r="E41" s="61">
        <v>9593</v>
      </c>
    </row>
    <row r="42" spans="1:5">
      <c r="A42" s="149" t="s">
        <v>496</v>
      </c>
      <c r="B42" s="587" t="s">
        <v>202</v>
      </c>
      <c r="C42" s="61">
        <v>1057</v>
      </c>
      <c r="D42" s="61">
        <v>1057</v>
      </c>
      <c r="E42" s="61">
        <v>1865</v>
      </c>
    </row>
    <row r="43" spans="1:5" ht="27">
      <c r="A43" s="152" t="s">
        <v>566</v>
      </c>
      <c r="B43" s="417" t="s">
        <v>544</v>
      </c>
      <c r="C43" s="138">
        <v>3854</v>
      </c>
      <c r="D43" s="138">
        <v>4030</v>
      </c>
      <c r="E43" s="138">
        <v>20238</v>
      </c>
    </row>
    <row r="44" spans="1:5">
      <c r="A44" s="149" t="s">
        <v>199</v>
      </c>
      <c r="B44" s="587" t="s">
        <v>200</v>
      </c>
      <c r="C44" s="61">
        <v>284</v>
      </c>
      <c r="D44" s="61">
        <v>284</v>
      </c>
      <c r="E44" s="61">
        <v>172</v>
      </c>
    </row>
    <row r="45" spans="1:5">
      <c r="A45" s="149" t="s">
        <v>245</v>
      </c>
      <c r="B45" s="587" t="s">
        <v>246</v>
      </c>
      <c r="C45" s="61">
        <v>2770</v>
      </c>
      <c r="D45" s="61">
        <v>2946</v>
      </c>
      <c r="E45" s="61">
        <v>18956</v>
      </c>
    </row>
    <row r="46" spans="1:5">
      <c r="A46" s="149" t="s">
        <v>496</v>
      </c>
      <c r="B46" s="587" t="s">
        <v>202</v>
      </c>
      <c r="C46" s="61">
        <v>160</v>
      </c>
      <c r="D46" s="61">
        <v>160</v>
      </c>
      <c r="E46" s="61">
        <v>598</v>
      </c>
    </row>
    <row r="47" spans="1:5">
      <c r="A47" s="149" t="s">
        <v>207</v>
      </c>
      <c r="B47" s="587" t="s">
        <v>208</v>
      </c>
      <c r="C47" s="61">
        <v>280</v>
      </c>
      <c r="D47" s="61">
        <v>280</v>
      </c>
      <c r="E47" s="61">
        <v>208</v>
      </c>
    </row>
    <row r="48" spans="1:5">
      <c r="A48" s="592" t="s">
        <v>220</v>
      </c>
      <c r="B48" s="652" t="s">
        <v>210</v>
      </c>
      <c r="C48" s="524">
        <v>360</v>
      </c>
      <c r="D48" s="524">
        <v>360</v>
      </c>
      <c r="E48" s="524">
        <v>304</v>
      </c>
    </row>
  </sheetData>
  <mergeCells count="1">
    <mergeCell ref="D1:E1"/>
  </mergeCells>
  <hyperlinks>
    <hyperlink ref="A1" location="Содержание!A1" display="Мазмуну" xr:uid="{E94B0BB3-40F6-4E40-A8FA-D4815613855E}"/>
    <hyperlink ref="D1:E1" location="Содержание!A1" display="Содержание" xr:uid="{572A0475-D989-48A6-9728-240D28458BBC}"/>
  </hyperlinks>
  <pageMargins left="0.70866141732283472" right="0.70866141732283472" top="0.59055118110236227" bottom="0.78740157480314965" header="0.31496062992125984" footer="0.51181102362204722"/>
  <pageSetup paperSize="9" firstPageNumber="58" orientation="portrait" useFirstPageNumber="1" r:id="rId1"/>
  <headerFoot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41"/>
  <sheetViews>
    <sheetView workbookViewId="0">
      <selection activeCell="F1" sqref="F1:G1"/>
    </sheetView>
  </sheetViews>
  <sheetFormatPr defaultColWidth="9.140625" defaultRowHeight="15"/>
  <cols>
    <col min="1" max="2" width="20.7109375" style="3" customWidth="1"/>
    <col min="3" max="4" width="8.7109375" style="3" customWidth="1"/>
    <col min="5" max="7" width="8.7109375" style="126" customWidth="1"/>
    <col min="8" max="16384" width="9.140625" style="3"/>
  </cols>
  <sheetData>
    <row r="1" spans="1:7">
      <c r="A1" s="901" t="s">
        <v>1957</v>
      </c>
      <c r="F1" s="907" t="s">
        <v>1958</v>
      </c>
      <c r="G1" s="907"/>
    </row>
    <row r="2" spans="1:7" ht="18" customHeight="1">
      <c r="A2" s="993" t="s">
        <v>1576</v>
      </c>
      <c r="B2" s="993"/>
      <c r="C2" s="993"/>
      <c r="D2" s="993"/>
      <c r="E2" s="993"/>
      <c r="F2" s="993"/>
      <c r="G2" s="993"/>
    </row>
    <row r="3" spans="1:7" ht="19.5" customHeight="1">
      <c r="A3" s="993" t="s">
        <v>1575</v>
      </c>
      <c r="B3" s="993"/>
      <c r="C3" s="993"/>
      <c r="D3" s="993"/>
      <c r="E3" s="993"/>
      <c r="F3" s="993"/>
      <c r="G3" s="993"/>
    </row>
    <row r="4" spans="1:7" ht="18" customHeight="1">
      <c r="A4" s="998" t="s">
        <v>1573</v>
      </c>
      <c r="B4" s="998"/>
      <c r="C4" s="998"/>
      <c r="D4" s="998"/>
      <c r="E4" s="998"/>
      <c r="F4" s="998"/>
      <c r="G4" s="998"/>
    </row>
    <row r="5" spans="1:7" ht="18" customHeight="1">
      <c r="A5" s="998" t="s">
        <v>1574</v>
      </c>
      <c r="B5" s="998"/>
      <c r="C5" s="998"/>
      <c r="D5" s="998"/>
      <c r="E5" s="998"/>
      <c r="F5" s="998"/>
      <c r="G5" s="998"/>
    </row>
    <row r="6" spans="1:7" s="17" customFormat="1" ht="18" customHeight="1">
      <c r="A6" s="530" t="s">
        <v>567</v>
      </c>
      <c r="B6" s="530"/>
      <c r="C6" s="477">
        <v>2021</v>
      </c>
      <c r="D6" s="477">
        <v>2022</v>
      </c>
      <c r="E6" s="477">
        <v>2023</v>
      </c>
      <c r="F6" s="531">
        <v>2024</v>
      </c>
      <c r="G6" s="531">
        <v>2025</v>
      </c>
    </row>
    <row r="7" spans="1:7" ht="18" customHeight="1">
      <c r="A7" s="119"/>
      <c r="B7" s="119"/>
      <c r="C7" s="923" t="s">
        <v>1710</v>
      </c>
      <c r="D7" s="923"/>
      <c r="E7" s="923"/>
      <c r="F7" s="923"/>
      <c r="G7" s="340"/>
    </row>
    <row r="8" spans="1:7">
      <c r="A8" s="150" t="s">
        <v>569</v>
      </c>
      <c r="B8" s="417" t="s">
        <v>570</v>
      </c>
      <c r="C8" s="626">
        <v>664691</v>
      </c>
      <c r="D8" s="626">
        <v>1148200</v>
      </c>
      <c r="E8" s="626">
        <f>E9+E10+E21+E22+E23</f>
        <v>1832547</v>
      </c>
      <c r="F8" s="626">
        <f>F9+F10+F21+F22+F23</f>
        <v>2438635</v>
      </c>
      <c r="G8" s="626">
        <f>G9+G10+G21+G22+G23</f>
        <v>3651435</v>
      </c>
    </row>
    <row r="9" spans="1:7" ht="51" customHeight="1">
      <c r="A9" s="156" t="s">
        <v>1142</v>
      </c>
      <c r="B9" s="600" t="s">
        <v>1143</v>
      </c>
      <c r="C9" s="189">
        <v>142457</v>
      </c>
      <c r="D9" s="189">
        <v>313963</v>
      </c>
      <c r="E9" s="189">
        <v>443913</v>
      </c>
      <c r="F9" s="189">
        <v>610247</v>
      </c>
      <c r="G9" s="189">
        <v>825956</v>
      </c>
    </row>
    <row r="10" spans="1:7" ht="77.25" customHeight="1">
      <c r="A10" s="419" t="s">
        <v>1144</v>
      </c>
      <c r="B10" s="425" t="s">
        <v>1147</v>
      </c>
      <c r="C10" s="189">
        <v>280267</v>
      </c>
      <c r="D10" s="189">
        <v>412222</v>
      </c>
      <c r="E10" s="189">
        <v>573521</v>
      </c>
      <c r="F10" s="189">
        <v>758623</v>
      </c>
      <c r="G10" s="189">
        <v>975148</v>
      </c>
    </row>
    <row r="11" spans="1:7">
      <c r="A11" s="398" t="s">
        <v>571</v>
      </c>
      <c r="B11" s="426" t="s">
        <v>414</v>
      </c>
      <c r="C11" s="189">
        <v>44662</v>
      </c>
      <c r="D11" s="189">
        <v>62335</v>
      </c>
      <c r="E11" s="189">
        <v>93428</v>
      </c>
      <c r="F11" s="189">
        <v>147690</v>
      </c>
      <c r="G11" s="189">
        <v>195903</v>
      </c>
    </row>
    <row r="12" spans="1:7">
      <c r="A12" s="100" t="s">
        <v>415</v>
      </c>
      <c r="B12" s="423" t="s">
        <v>416</v>
      </c>
      <c r="C12" s="189">
        <v>65342</v>
      </c>
      <c r="D12" s="189">
        <v>91735</v>
      </c>
      <c r="E12" s="189">
        <v>87221</v>
      </c>
      <c r="F12" s="189">
        <v>135630</v>
      </c>
      <c r="G12" s="189">
        <v>232771</v>
      </c>
    </row>
    <row r="13" spans="1:7" ht="18.75" customHeight="1">
      <c r="A13" s="398" t="s">
        <v>417</v>
      </c>
      <c r="B13" s="426" t="s">
        <v>418</v>
      </c>
      <c r="C13" s="189">
        <v>1106</v>
      </c>
      <c r="D13" s="189">
        <v>2896</v>
      </c>
      <c r="E13" s="189">
        <v>7838</v>
      </c>
      <c r="F13" s="189">
        <v>3826</v>
      </c>
      <c r="G13" s="189">
        <v>6289</v>
      </c>
    </row>
    <row r="14" spans="1:7" ht="26.25" customHeight="1">
      <c r="A14" s="100" t="s">
        <v>419</v>
      </c>
      <c r="B14" s="423" t="s">
        <v>572</v>
      </c>
      <c r="C14" s="189">
        <v>17427</v>
      </c>
      <c r="D14" s="189">
        <v>14388</v>
      </c>
      <c r="E14" s="189">
        <v>17131</v>
      </c>
      <c r="F14" s="189">
        <v>18625</v>
      </c>
      <c r="G14" s="189">
        <v>58766</v>
      </c>
    </row>
    <row r="15" spans="1:7">
      <c r="A15" s="100" t="s">
        <v>421</v>
      </c>
      <c r="B15" s="423" t="s">
        <v>422</v>
      </c>
      <c r="C15" s="189">
        <v>11611</v>
      </c>
      <c r="D15" s="189">
        <v>15144</v>
      </c>
      <c r="E15" s="189">
        <v>22627</v>
      </c>
      <c r="F15" s="189">
        <v>17084</v>
      </c>
      <c r="G15" s="189">
        <v>12894</v>
      </c>
    </row>
    <row r="16" spans="1:7" ht="26.25">
      <c r="A16" s="100" t="s">
        <v>1141</v>
      </c>
      <c r="B16" s="423" t="s">
        <v>573</v>
      </c>
      <c r="C16" s="189">
        <v>114912</v>
      </c>
      <c r="D16" s="189">
        <v>186675</v>
      </c>
      <c r="E16" s="189">
        <v>277593</v>
      </c>
      <c r="F16" s="189">
        <v>326617</v>
      </c>
      <c r="G16" s="189">
        <v>367040</v>
      </c>
    </row>
    <row r="17" spans="1:7" ht="26.25">
      <c r="A17" s="100" t="s">
        <v>1134</v>
      </c>
      <c r="B17" s="423" t="s">
        <v>1133</v>
      </c>
      <c r="C17" s="189">
        <v>1398</v>
      </c>
      <c r="D17" s="189">
        <v>1710</v>
      </c>
      <c r="E17" s="189">
        <v>2045</v>
      </c>
      <c r="F17" s="189">
        <v>2275</v>
      </c>
      <c r="G17" s="189">
        <v>2932</v>
      </c>
    </row>
    <row r="18" spans="1:7">
      <c r="A18" s="100" t="s">
        <v>426</v>
      </c>
      <c r="B18" s="423" t="s">
        <v>427</v>
      </c>
      <c r="C18" s="189">
        <v>9571</v>
      </c>
      <c r="D18" s="189">
        <v>16874</v>
      </c>
      <c r="E18" s="189">
        <v>27741</v>
      </c>
      <c r="F18" s="189">
        <v>78654</v>
      </c>
      <c r="G18" s="189">
        <v>64820</v>
      </c>
    </row>
    <row r="19" spans="1:7" ht="39">
      <c r="A19" s="100" t="s">
        <v>1145</v>
      </c>
      <c r="B19" s="423" t="s">
        <v>544</v>
      </c>
      <c r="C19" s="189">
        <v>1061</v>
      </c>
      <c r="D19" s="189">
        <v>5843</v>
      </c>
      <c r="E19" s="189">
        <v>30491</v>
      </c>
      <c r="F19" s="189">
        <v>20889</v>
      </c>
      <c r="G19" s="189">
        <v>20238</v>
      </c>
    </row>
    <row r="20" spans="1:7" ht="39">
      <c r="A20" s="100" t="s">
        <v>1146</v>
      </c>
      <c r="B20" s="423" t="s">
        <v>546</v>
      </c>
      <c r="C20" s="189">
        <v>13177</v>
      </c>
      <c r="D20" s="189">
        <v>14622</v>
      </c>
      <c r="E20" s="189">
        <v>7406</v>
      </c>
      <c r="F20" s="189">
        <v>7333</v>
      </c>
      <c r="G20" s="189">
        <v>12305</v>
      </c>
    </row>
    <row r="21" spans="1:7" ht="54" customHeight="1">
      <c r="A21" s="99" t="s">
        <v>574</v>
      </c>
      <c r="B21" s="422" t="s">
        <v>1135</v>
      </c>
      <c r="C21" s="189">
        <v>3152</v>
      </c>
      <c r="D21" s="189">
        <v>14346</v>
      </c>
      <c r="E21" s="189">
        <v>27318</v>
      </c>
      <c r="F21" s="189">
        <v>57771</v>
      </c>
      <c r="G21" s="189">
        <v>73759</v>
      </c>
    </row>
    <row r="22" spans="1:7" ht="26.25">
      <c r="A22" s="99" t="s">
        <v>432</v>
      </c>
      <c r="B22" s="422" t="s">
        <v>1136</v>
      </c>
      <c r="C22" s="189">
        <v>85731</v>
      </c>
      <c r="D22" s="189">
        <v>91528</v>
      </c>
      <c r="E22" s="189">
        <v>185867</v>
      </c>
      <c r="F22" s="189">
        <v>266619</v>
      </c>
      <c r="G22" s="189">
        <v>523153</v>
      </c>
    </row>
    <row r="23" spans="1:7" ht="26.25">
      <c r="A23" s="99" t="s">
        <v>433</v>
      </c>
      <c r="B23" s="422" t="s">
        <v>468</v>
      </c>
      <c r="C23" s="189">
        <v>153084</v>
      </c>
      <c r="D23" s="189">
        <v>316141</v>
      </c>
      <c r="E23" s="189">
        <v>601928</v>
      </c>
      <c r="F23" s="189">
        <v>745375</v>
      </c>
      <c r="G23" s="793">
        <v>1253419</v>
      </c>
    </row>
    <row r="24" spans="1:7" ht="15" customHeight="1">
      <c r="A24" s="996"/>
      <c r="B24" s="997"/>
      <c r="C24" s="923" t="s">
        <v>265</v>
      </c>
      <c r="D24" s="923"/>
      <c r="E24" s="923"/>
      <c r="F24" s="923"/>
      <c r="G24" s="923"/>
    </row>
    <row r="25" spans="1:7" ht="15" customHeight="1">
      <c r="A25" s="996"/>
      <c r="B25" s="997"/>
      <c r="C25" s="924" t="s">
        <v>402</v>
      </c>
      <c r="D25" s="924"/>
      <c r="E25" s="924"/>
      <c r="F25" s="924"/>
      <c r="G25" s="924"/>
    </row>
    <row r="26" spans="1:7">
      <c r="A26" s="150" t="s">
        <v>569</v>
      </c>
      <c r="B26" s="417" t="s">
        <v>570</v>
      </c>
      <c r="C26" s="627">
        <v>100</v>
      </c>
      <c r="D26" s="627">
        <v>100</v>
      </c>
      <c r="E26" s="627">
        <v>100</v>
      </c>
      <c r="F26" s="627">
        <v>100</v>
      </c>
      <c r="G26" s="627">
        <v>100</v>
      </c>
    </row>
    <row r="27" spans="1:7" ht="51.75">
      <c r="A27" s="156" t="s">
        <v>575</v>
      </c>
      <c r="B27" s="566" t="s">
        <v>576</v>
      </c>
      <c r="C27" s="190">
        <f t="shared" ref="C27:D27" si="0">C9/C8*100</f>
        <v>21.432063921431162</v>
      </c>
      <c r="D27" s="190">
        <f t="shared" si="0"/>
        <v>27.343929628984498</v>
      </c>
      <c r="E27" s="190">
        <f>E9/E8*100</f>
        <v>24.223826182902812</v>
      </c>
      <c r="F27" s="190">
        <f>F9/F8*100</f>
        <v>25.02412210109344</v>
      </c>
      <c r="G27" s="190">
        <f>G9/G8*100</f>
        <v>22.620038423250037</v>
      </c>
    </row>
    <row r="28" spans="1:7" ht="75.75" customHeight="1">
      <c r="A28" s="250" t="s">
        <v>1139</v>
      </c>
      <c r="B28" s="424" t="s">
        <v>1140</v>
      </c>
      <c r="C28" s="190">
        <f t="shared" ref="C28:D28" si="1">C10/C8*100</f>
        <v>42.165005995266974</v>
      </c>
      <c r="D28" s="190">
        <f t="shared" si="1"/>
        <v>35.901585089705627</v>
      </c>
      <c r="E28" s="190">
        <f>E10/E8*100</f>
        <v>31.296386941235344</v>
      </c>
      <c r="F28" s="190">
        <f>F10/F8*100</f>
        <v>31.108509473537449</v>
      </c>
      <c r="G28" s="190">
        <f>G10/G8*100</f>
        <v>26.705884125008389</v>
      </c>
    </row>
    <row r="29" spans="1:7">
      <c r="A29" s="100" t="s">
        <v>571</v>
      </c>
      <c r="B29" s="423" t="s">
        <v>414</v>
      </c>
      <c r="C29" s="190">
        <f t="shared" ref="C29:D29" si="2">C11/C8*100</f>
        <v>6.7192123859056316</v>
      </c>
      <c r="D29" s="190">
        <f t="shared" si="2"/>
        <v>5.4289322417697266</v>
      </c>
      <c r="E29" s="190">
        <f>E11/E8*100</f>
        <v>5.0982594170845275</v>
      </c>
      <c r="F29" s="190">
        <f>F11/F8*100</f>
        <v>6.0562568814111168</v>
      </c>
      <c r="G29" s="190">
        <f>G11/G8*100</f>
        <v>5.365096188210936</v>
      </c>
    </row>
    <row r="30" spans="1:7">
      <c r="A30" s="100" t="s">
        <v>415</v>
      </c>
      <c r="B30" s="423" t="s">
        <v>416</v>
      </c>
      <c r="C30" s="190">
        <f t="shared" ref="C30:D30" si="3">C12/C8*100</f>
        <v>9.8304324866742601</v>
      </c>
      <c r="D30" s="190">
        <f t="shared" si="3"/>
        <v>7.9894617662428153</v>
      </c>
      <c r="E30" s="190">
        <f>E12/E8*100</f>
        <v>4.7595505053894938</v>
      </c>
      <c r="F30" s="190">
        <f>F12/F8*100</f>
        <v>5.5617179282672478</v>
      </c>
      <c r="G30" s="190">
        <f>G12/G8*100</f>
        <v>6.3747814215507059</v>
      </c>
    </row>
    <row r="31" spans="1:7" ht="16.5" customHeight="1">
      <c r="A31" s="398" t="s">
        <v>417</v>
      </c>
      <c r="B31" s="426" t="s">
        <v>418</v>
      </c>
      <c r="C31" s="190">
        <f t="shared" ref="C31:D31" si="4">C13/C8*100</f>
        <v>0.16639310596954074</v>
      </c>
      <c r="D31" s="190">
        <f t="shared" si="4"/>
        <v>0.25222086744469602</v>
      </c>
      <c r="E31" s="190">
        <f>E13/E8*100</f>
        <v>0.42771072174410801</v>
      </c>
      <c r="F31" s="190">
        <f>F13/F8*100</f>
        <v>0.15689104765575823</v>
      </c>
      <c r="G31" s="190">
        <f>G13/G8*100</f>
        <v>0.17223365608315636</v>
      </c>
    </row>
    <row r="32" spans="1:7" ht="26.25">
      <c r="A32" s="100" t="s">
        <v>419</v>
      </c>
      <c r="B32" s="423" t="s">
        <v>420</v>
      </c>
      <c r="C32" s="190">
        <f t="shared" ref="C32:D32" si="5">C14/C8*100</f>
        <v>2.6218197628672573</v>
      </c>
      <c r="D32" s="190">
        <f t="shared" si="5"/>
        <v>1.2530917958543808</v>
      </c>
      <c r="E32" s="190">
        <f>E14/E8*100</f>
        <v>0.93481913424321461</v>
      </c>
      <c r="F32" s="190">
        <f>F14/F8*100</f>
        <v>0.76374693219772538</v>
      </c>
      <c r="G32" s="190">
        <f>G14/G8*100</f>
        <v>1.6093946626463296</v>
      </c>
    </row>
    <row r="33" spans="1:7">
      <c r="A33" s="100" t="s">
        <v>421</v>
      </c>
      <c r="B33" s="423" t="s">
        <v>422</v>
      </c>
      <c r="C33" s="190">
        <f t="shared" ref="C33:D33" si="6">C15/C8*100</f>
        <v>1.7468267209876469</v>
      </c>
      <c r="D33" s="190">
        <f t="shared" si="6"/>
        <v>1.3189339836265459</v>
      </c>
      <c r="E33" s="190">
        <f>E15/E8*100</f>
        <v>1.2347295867445691</v>
      </c>
      <c r="F33" s="190">
        <f>F15/F8*100</f>
        <v>0.7005558437404531</v>
      </c>
      <c r="G33" s="190">
        <f>G15/G8*100</f>
        <v>0.35312144403501639</v>
      </c>
    </row>
    <row r="34" spans="1:7" ht="26.25">
      <c r="A34" s="100" t="s">
        <v>1138</v>
      </c>
      <c r="B34" s="423" t="s">
        <v>573</v>
      </c>
      <c r="C34" s="190">
        <f t="shared" ref="C34:D34" si="7">C16/C8*100</f>
        <v>17.288033086050511</v>
      </c>
      <c r="D34" s="190">
        <f t="shared" si="7"/>
        <v>16.258056087789583</v>
      </c>
      <c r="E34" s="190">
        <f>E16/E8*100</f>
        <v>15.147933450001554</v>
      </c>
      <c r="F34" s="190">
        <f>F16/F8*100</f>
        <v>13.393435261939569</v>
      </c>
      <c r="G34" s="190">
        <f>G16/G8*100</f>
        <v>10.05193848445885</v>
      </c>
    </row>
    <row r="35" spans="1:7" ht="26.25">
      <c r="A35" s="100" t="s">
        <v>425</v>
      </c>
      <c r="B35" s="423" t="s">
        <v>1129</v>
      </c>
      <c r="C35" s="190">
        <f t="shared" ref="C35:D35" si="8">C17/C8*100</f>
        <v>0.21032329307903974</v>
      </c>
      <c r="D35" s="190">
        <f t="shared" si="8"/>
        <v>0.1489287580560878</v>
      </c>
      <c r="E35" s="190">
        <f>E17/E8*100</f>
        <v>0.11159331793400115</v>
      </c>
      <c r="F35" s="190">
        <f>F17/F8*100</f>
        <v>9.3289893731534235E-2</v>
      </c>
      <c r="G35" s="190">
        <f>G17/G8*100</f>
        <v>8.0297198224807506E-2</v>
      </c>
    </row>
    <row r="36" spans="1:7">
      <c r="A36" s="100" t="s">
        <v>426</v>
      </c>
      <c r="B36" s="423" t="s">
        <v>427</v>
      </c>
      <c r="C36" s="190">
        <f t="shared" ref="C36:D36" si="9">C18/C8*100</f>
        <v>1.4399171946062155</v>
      </c>
      <c r="D36" s="190">
        <f t="shared" si="9"/>
        <v>1.4696045985020032</v>
      </c>
      <c r="E36" s="190">
        <f>E18/E8*100</f>
        <v>1.5137947348690102</v>
      </c>
      <c r="F36" s="190">
        <f>F18/F8*100</f>
        <v>3.2253289237626785</v>
      </c>
      <c r="G36" s="190">
        <f>G18/G8*100</f>
        <v>1.7751924928144689</v>
      </c>
    </row>
    <row r="37" spans="1:7" ht="41.25" customHeight="1">
      <c r="A37" s="100" t="s">
        <v>1137</v>
      </c>
      <c r="B37" s="423" t="s">
        <v>577</v>
      </c>
      <c r="C37" s="190">
        <f t="shared" ref="C37:D37" si="10">C19/C8*100</f>
        <v>0.15962304288759741</v>
      </c>
      <c r="D37" s="190">
        <f t="shared" si="10"/>
        <v>0.50888346977878418</v>
      </c>
      <c r="E37" s="190">
        <f>E19/E8*100</f>
        <v>1.6638590988389383</v>
      </c>
      <c r="F37" s="190">
        <f>F19/F8*100</f>
        <v>0.85658575391561254</v>
      </c>
      <c r="G37" s="190">
        <f>G19/G8*100</f>
        <v>0.55424785050261061</v>
      </c>
    </row>
    <row r="38" spans="1:7" ht="39">
      <c r="A38" s="100" t="s">
        <v>578</v>
      </c>
      <c r="B38" s="423" t="s">
        <v>579</v>
      </c>
      <c r="C38" s="190">
        <f t="shared" ref="C38:D38" si="11">C20/C8*100</f>
        <v>1.9824249162392751</v>
      </c>
      <c r="D38" s="190">
        <f t="shared" si="11"/>
        <v>1.2734715206410034</v>
      </c>
      <c r="E38" s="190">
        <f>E20/E8*100</f>
        <v>0.404136974385923</v>
      </c>
      <c r="F38" s="190">
        <f>F20/F8*100</f>
        <v>0.30070100691575408</v>
      </c>
      <c r="G38" s="190">
        <f>G20/G8*100</f>
        <v>0.33699079950759087</v>
      </c>
    </row>
    <row r="39" spans="1:7" ht="55.5" customHeight="1">
      <c r="A39" s="99" t="s">
        <v>580</v>
      </c>
      <c r="B39" s="422" t="s">
        <v>581</v>
      </c>
      <c r="C39" s="190">
        <f t="shared" ref="C39:D39" si="12">C21/C8*100</f>
        <v>0.47420530742856459</v>
      </c>
      <c r="D39" s="190">
        <f t="shared" si="12"/>
        <v>1.2494338965337048</v>
      </c>
      <c r="E39" s="190">
        <f>E21/E8*100</f>
        <v>1.4907121072474538</v>
      </c>
      <c r="F39" s="190">
        <f>F21/F8*100</f>
        <v>2.3689892091272373</v>
      </c>
      <c r="G39" s="190">
        <f>G21/G8*100</f>
        <v>2.0200003560244122</v>
      </c>
    </row>
    <row r="40" spans="1:7" ht="26.25" customHeight="1">
      <c r="A40" s="99" t="s">
        <v>582</v>
      </c>
      <c r="B40" s="422" t="s">
        <v>467</v>
      </c>
      <c r="C40" s="190">
        <f t="shared" ref="C40:D40" si="13">C22/C8*100</f>
        <v>12.897872846179654</v>
      </c>
      <c r="D40" s="190">
        <f t="shared" si="13"/>
        <v>7.9714335481623406</v>
      </c>
      <c r="E40" s="190">
        <f>E22/E8*100</f>
        <v>10.142550231999508</v>
      </c>
      <c r="F40" s="190">
        <f>F22/F8*100</f>
        <v>10.933124473322167</v>
      </c>
      <c r="G40" s="190">
        <f>G22/G8*100</f>
        <v>14.327326106037763</v>
      </c>
    </row>
    <row r="41" spans="1:7" ht="29.25" customHeight="1">
      <c r="A41" s="588" t="s">
        <v>604</v>
      </c>
      <c r="B41" s="594" t="s">
        <v>605</v>
      </c>
      <c r="C41" s="625">
        <f t="shared" ref="C41:D41" si="14">C23/C8*100</f>
        <v>23.030851929693647</v>
      </c>
      <c r="D41" s="625">
        <f t="shared" si="14"/>
        <v>27.533617836613832</v>
      </c>
      <c r="E41" s="625">
        <f>E23/E8*100</f>
        <v>32.846524536614886</v>
      </c>
      <c r="F41" s="625">
        <f>F23/F8*100</f>
        <v>30.565254742919706</v>
      </c>
      <c r="G41" s="625">
        <f>G23/G8*100</f>
        <v>34.326750989679397</v>
      </c>
    </row>
  </sheetData>
  <mergeCells count="10">
    <mergeCell ref="F1:G1"/>
    <mergeCell ref="C24:G24"/>
    <mergeCell ref="C25:G25"/>
    <mergeCell ref="A24:A25"/>
    <mergeCell ref="B24:B25"/>
    <mergeCell ref="A2:G2"/>
    <mergeCell ref="A3:G3"/>
    <mergeCell ref="A4:G4"/>
    <mergeCell ref="A5:G5"/>
    <mergeCell ref="C7:F7"/>
  </mergeCells>
  <hyperlinks>
    <hyperlink ref="A1" location="Содержание!A1" display="Мазмуну" xr:uid="{9DFD48D2-2295-450D-87A5-1777EF86AF14}"/>
    <hyperlink ref="F1:G1" location="Содержание!A1" display="Содержание" xr:uid="{1F0AA7E0-10D0-455C-9333-587433800C3E}"/>
  </hyperlinks>
  <pageMargins left="0.70866141732283472" right="0.70866141732283472" top="0.59055118110236227" bottom="0.74803149606299213" header="0.31496062992125984" footer="0.51181102362204722"/>
  <pageSetup paperSize="9" firstPageNumber="60" orientation="portrait" useFirstPageNumber="1" r:id="rId1"/>
  <headerFoot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133"/>
  <sheetViews>
    <sheetView workbookViewId="0">
      <selection activeCell="F1" sqref="F1:G1"/>
    </sheetView>
  </sheetViews>
  <sheetFormatPr defaultColWidth="9.140625" defaultRowHeight="15"/>
  <cols>
    <col min="1" max="2" width="21.7109375" style="3" customWidth="1"/>
    <col min="3" max="3" width="8.7109375" style="3" customWidth="1"/>
    <col min="4" max="7" width="9.85546875" style="3" customWidth="1"/>
    <col min="8" max="16384" width="9.140625" style="3"/>
  </cols>
  <sheetData>
    <row r="1" spans="1:7">
      <c r="A1" s="901" t="s">
        <v>1957</v>
      </c>
      <c r="F1" s="907" t="s">
        <v>1958</v>
      </c>
      <c r="G1" s="907"/>
    </row>
    <row r="2" spans="1:7" s="1" customFormat="1" ht="13.5" customHeight="1">
      <c r="A2" s="183" t="s">
        <v>1577</v>
      </c>
      <c r="B2" s="183"/>
      <c r="C2" s="184"/>
      <c r="D2" s="184"/>
      <c r="E2" s="184"/>
      <c r="F2" s="184"/>
      <c r="G2" s="184"/>
    </row>
    <row r="3" spans="1:7" s="2" customFormat="1" ht="15" customHeight="1">
      <c r="A3" s="6" t="s">
        <v>1578</v>
      </c>
      <c r="B3" s="6"/>
      <c r="C3" s="185"/>
      <c r="D3" s="185"/>
      <c r="E3" s="185"/>
      <c r="F3" s="185"/>
      <c r="G3" s="185"/>
    </row>
    <row r="4" spans="1:7" s="1" customFormat="1" ht="15" customHeight="1">
      <c r="A4" s="601" t="s">
        <v>589</v>
      </c>
      <c r="B4" s="601"/>
      <c r="C4" s="622"/>
      <c r="D4" s="622"/>
      <c r="E4" s="622"/>
      <c r="F4" s="622"/>
      <c r="G4" s="622"/>
    </row>
    <row r="5" spans="1:7" s="2" customFormat="1" ht="17.25" customHeight="1">
      <c r="A5" s="602" t="s">
        <v>1579</v>
      </c>
      <c r="B5" s="602"/>
      <c r="C5" s="623"/>
      <c r="D5" s="623"/>
      <c r="E5" s="623"/>
      <c r="F5" s="623"/>
      <c r="G5" s="623"/>
    </row>
    <row r="6" spans="1:7" s="130" customFormat="1" ht="18" customHeight="1">
      <c r="A6" s="604"/>
      <c r="B6" s="604"/>
      <c r="C6" s="477">
        <v>2021</v>
      </c>
      <c r="D6" s="477">
        <v>2022</v>
      </c>
      <c r="E6" s="477">
        <v>2023</v>
      </c>
      <c r="F6" s="531">
        <v>2024</v>
      </c>
      <c r="G6" s="531">
        <v>2025</v>
      </c>
    </row>
    <row r="7" spans="1:7" s="130" customFormat="1" ht="6.75" customHeight="1">
      <c r="A7" s="400"/>
      <c r="B7" s="400"/>
      <c r="C7" s="101"/>
      <c r="D7" s="101"/>
      <c r="E7" s="101"/>
      <c r="F7" s="101"/>
      <c r="G7" s="101"/>
    </row>
    <row r="8" spans="1:7" ht="9.75" customHeight="1">
      <c r="A8" s="87"/>
      <c r="B8" s="87"/>
      <c r="C8" s="923" t="s">
        <v>584</v>
      </c>
      <c r="D8" s="923"/>
      <c r="E8" s="923"/>
      <c r="F8" s="923"/>
      <c r="G8" s="923"/>
    </row>
    <row r="9" spans="1:7">
      <c r="A9" s="87" t="s">
        <v>184</v>
      </c>
      <c r="B9" s="105" t="s">
        <v>283</v>
      </c>
      <c r="C9" s="629">
        <f>SUM(C10:C18)</f>
        <v>664691</v>
      </c>
      <c r="D9" s="629">
        <f>SUM(D10:D18)</f>
        <v>1148200</v>
      </c>
      <c r="E9" s="629">
        <f>SUM(E10:E18)</f>
        <v>1832547</v>
      </c>
      <c r="F9" s="629">
        <f>SUM(F10:F18)</f>
        <v>2438635</v>
      </c>
      <c r="G9" s="629">
        <f>SUM(G10:G18)</f>
        <v>3651435</v>
      </c>
    </row>
    <row r="10" spans="1:7">
      <c r="A10" s="100" t="s">
        <v>199</v>
      </c>
      <c r="B10" s="423" t="s">
        <v>200</v>
      </c>
      <c r="C10" s="61">
        <v>14723</v>
      </c>
      <c r="D10" s="61">
        <v>19597</v>
      </c>
      <c r="E10" s="61">
        <v>20295</v>
      </c>
      <c r="F10" s="61">
        <v>45206</v>
      </c>
      <c r="G10" s="61">
        <v>59806</v>
      </c>
    </row>
    <row r="11" spans="1:7" ht="24.75" customHeight="1">
      <c r="A11" s="398" t="s">
        <v>1043</v>
      </c>
      <c r="B11" s="423" t="s">
        <v>202</v>
      </c>
      <c r="C11" s="61">
        <v>72544</v>
      </c>
      <c r="D11" s="61">
        <v>79046</v>
      </c>
      <c r="E11" s="61">
        <v>139349</v>
      </c>
      <c r="F11" s="61">
        <v>169009</v>
      </c>
      <c r="G11" s="61">
        <v>236773</v>
      </c>
    </row>
    <row r="12" spans="1:7" ht="26.25">
      <c r="A12" s="398" t="s">
        <v>1148</v>
      </c>
      <c r="B12" s="423" t="s">
        <v>1154</v>
      </c>
      <c r="C12" s="61">
        <v>270170</v>
      </c>
      <c r="D12" s="61">
        <v>383885</v>
      </c>
      <c r="E12" s="61">
        <v>555827</v>
      </c>
      <c r="F12" s="61">
        <v>713857</v>
      </c>
      <c r="G12" s="61">
        <v>897469</v>
      </c>
    </row>
    <row r="13" spans="1:7">
      <c r="A13" s="100" t="s">
        <v>205</v>
      </c>
      <c r="B13" s="423" t="s">
        <v>206</v>
      </c>
      <c r="C13" s="61">
        <v>21878</v>
      </c>
      <c r="D13" s="61">
        <v>34516</v>
      </c>
      <c r="E13" s="61">
        <v>102517</v>
      </c>
      <c r="F13" s="61">
        <v>141378</v>
      </c>
      <c r="G13" s="61">
        <v>164238</v>
      </c>
    </row>
    <row r="14" spans="1:7" ht="13.5" customHeight="1">
      <c r="A14" s="100" t="s">
        <v>207</v>
      </c>
      <c r="B14" s="423" t="s">
        <v>208</v>
      </c>
      <c r="C14" s="61">
        <v>32265</v>
      </c>
      <c r="D14" s="61">
        <v>34786</v>
      </c>
      <c r="E14" s="61">
        <v>155990</v>
      </c>
      <c r="F14" s="61">
        <v>145409</v>
      </c>
      <c r="G14" s="61">
        <v>337673</v>
      </c>
    </row>
    <row r="15" spans="1:7" ht="12.75" customHeight="1">
      <c r="A15" s="100" t="s">
        <v>210</v>
      </c>
      <c r="B15" s="423" t="s">
        <v>210</v>
      </c>
      <c r="C15" s="61">
        <v>65408</v>
      </c>
      <c r="D15" s="61">
        <v>69199</v>
      </c>
      <c r="E15" s="61">
        <v>110183</v>
      </c>
      <c r="F15" s="61">
        <v>63251</v>
      </c>
      <c r="G15" s="61">
        <v>74625</v>
      </c>
    </row>
    <row r="16" spans="1:7">
      <c r="A16" s="100" t="s">
        <v>211</v>
      </c>
      <c r="B16" s="423" t="s">
        <v>212</v>
      </c>
      <c r="C16" s="61">
        <v>44408</v>
      </c>
      <c r="D16" s="61">
        <v>134258</v>
      </c>
      <c r="E16" s="61">
        <v>198898</v>
      </c>
      <c r="F16" s="61">
        <v>417075</v>
      </c>
      <c r="G16" s="61">
        <v>871027</v>
      </c>
    </row>
    <row r="17" spans="1:7">
      <c r="A17" s="100" t="s">
        <v>213</v>
      </c>
      <c r="B17" s="423" t="s">
        <v>214</v>
      </c>
      <c r="C17" s="61">
        <v>52308</v>
      </c>
      <c r="D17" s="61">
        <v>181722</v>
      </c>
      <c r="E17" s="61">
        <v>273824</v>
      </c>
      <c r="F17" s="61">
        <v>366962</v>
      </c>
      <c r="G17" s="61">
        <v>458133</v>
      </c>
    </row>
    <row r="18" spans="1:7">
      <c r="A18" s="100" t="s">
        <v>215</v>
      </c>
      <c r="B18" s="423" t="s">
        <v>216</v>
      </c>
      <c r="C18" s="61">
        <v>90987</v>
      </c>
      <c r="D18" s="61">
        <v>211191</v>
      </c>
      <c r="E18" s="61">
        <v>275664</v>
      </c>
      <c r="F18" s="61">
        <v>376488</v>
      </c>
      <c r="G18" s="61">
        <v>551691</v>
      </c>
    </row>
    <row r="19" spans="1:7" ht="14.25" customHeight="1">
      <c r="A19" s="87"/>
      <c r="B19" s="105"/>
      <c r="C19" s="923" t="s">
        <v>265</v>
      </c>
      <c r="D19" s="923"/>
      <c r="E19" s="923"/>
      <c r="F19" s="923"/>
      <c r="G19" s="923"/>
    </row>
    <row r="20" spans="1:7" ht="10.5" customHeight="1">
      <c r="A20" s="87"/>
      <c r="B20" s="105"/>
      <c r="C20" s="924" t="s">
        <v>402</v>
      </c>
      <c r="D20" s="924"/>
      <c r="E20" s="924"/>
      <c r="F20" s="924"/>
      <c r="G20" s="924"/>
    </row>
    <row r="21" spans="1:7">
      <c r="A21" s="87" t="s">
        <v>184</v>
      </c>
      <c r="B21" s="105" t="s">
        <v>283</v>
      </c>
      <c r="C21" s="140">
        <v>100</v>
      </c>
      <c r="D21" s="140">
        <v>100</v>
      </c>
      <c r="E21" s="140">
        <v>100</v>
      </c>
      <c r="F21" s="140">
        <v>100</v>
      </c>
      <c r="G21" s="140">
        <v>100</v>
      </c>
    </row>
    <row r="22" spans="1:7" ht="15" customHeight="1">
      <c r="A22" s="100" t="s">
        <v>199</v>
      </c>
      <c r="B22" s="423" t="s">
        <v>200</v>
      </c>
      <c r="C22" s="24">
        <f t="shared" ref="C22:D22" si="0">C10/C9*100</f>
        <v>2.2150141945655952</v>
      </c>
      <c r="D22" s="24">
        <f t="shared" si="0"/>
        <v>1.7067584044591535</v>
      </c>
      <c r="E22" s="24">
        <f t="shared" ref="E22:F22" si="1">E10/E9*100</f>
        <v>1.10747500609807</v>
      </c>
      <c r="F22" s="24">
        <f t="shared" si="1"/>
        <v>1.853741949902302</v>
      </c>
      <c r="G22" s="24">
        <f t="shared" ref="G22" si="2">G10/G9*100</f>
        <v>1.6378766156319364</v>
      </c>
    </row>
    <row r="23" spans="1:7" ht="26.25">
      <c r="A23" s="398" t="s">
        <v>1149</v>
      </c>
      <c r="B23" s="423" t="s">
        <v>202</v>
      </c>
      <c r="C23" s="24">
        <f t="shared" ref="C23:D23" si="3">C11/C9*100</f>
        <v>10.913943471477724</v>
      </c>
      <c r="D23" s="24">
        <f t="shared" si="3"/>
        <v>6.8843407071938687</v>
      </c>
      <c r="E23" s="24">
        <f>E11/E9*100</f>
        <v>7.6041160199438265</v>
      </c>
      <c r="F23" s="24">
        <f t="shared" ref="F23:G23" si="4">F11/F9*100</f>
        <v>6.9304754504056572</v>
      </c>
      <c r="G23" s="24">
        <f t="shared" si="4"/>
        <v>6.4843821675587821</v>
      </c>
    </row>
    <row r="24" spans="1:7" ht="26.25">
      <c r="A24" s="398" t="s">
        <v>1150</v>
      </c>
      <c r="B24" s="423" t="s">
        <v>1155</v>
      </c>
      <c r="C24" s="24">
        <f t="shared" ref="C24:D24" si="5">C12/C9*100</f>
        <v>40.645954285525157</v>
      </c>
      <c r="D24" s="24">
        <f t="shared" si="5"/>
        <v>33.433635255182026</v>
      </c>
      <c r="E24" s="24">
        <f t="shared" ref="E24:F24" si="6">E12/E9*100</f>
        <v>30.330845539023009</v>
      </c>
      <c r="F24" s="24">
        <f t="shared" si="6"/>
        <v>29.272810404181026</v>
      </c>
      <c r="G24" s="24">
        <f t="shared" ref="G24" si="7">G12/G9*100</f>
        <v>24.578528715422841</v>
      </c>
    </row>
    <row r="25" spans="1:7">
      <c r="A25" s="100" t="s">
        <v>205</v>
      </c>
      <c r="B25" s="423" t="s">
        <v>206</v>
      </c>
      <c r="C25" s="24">
        <f t="shared" ref="C25:D25" si="8">C13/C9*100</f>
        <v>3.2914542245945859</v>
      </c>
      <c r="D25" s="24">
        <f t="shared" si="8"/>
        <v>3.0060964988677932</v>
      </c>
      <c r="E25" s="24">
        <f t="shared" ref="E25:F25" si="9">E13/E9*100</f>
        <v>5.5942357822200464</v>
      </c>
      <c r="F25" s="24">
        <f t="shared" si="9"/>
        <v>5.7974235586711425</v>
      </c>
      <c r="G25" s="24">
        <f t="shared" ref="G25" si="10">G13/G9*100</f>
        <v>4.4979028792789686</v>
      </c>
    </row>
    <row r="26" spans="1:7" ht="14.45" customHeight="1">
      <c r="A26" s="100" t="s">
        <v>207</v>
      </c>
      <c r="B26" s="423" t="s">
        <v>208</v>
      </c>
      <c r="C26" s="24">
        <f t="shared" ref="C26:D26" si="11">C14/C9*100</f>
        <v>4.854135229753374</v>
      </c>
      <c r="D26" s="24">
        <f t="shared" si="11"/>
        <v>3.0296115659292808</v>
      </c>
      <c r="E26" s="24">
        <f t="shared" ref="E26:F26" si="12">E14/E9*100</f>
        <v>8.5121964129705816</v>
      </c>
      <c r="F26" s="24">
        <f t="shared" si="12"/>
        <v>5.9627209483994124</v>
      </c>
      <c r="G26" s="24">
        <f t="shared" ref="G26" si="13">G14/G9*100</f>
        <v>9.2476793370277708</v>
      </c>
    </row>
    <row r="27" spans="1:7" ht="14.45" customHeight="1">
      <c r="A27" s="100" t="s">
        <v>210</v>
      </c>
      <c r="B27" s="423" t="s">
        <v>210</v>
      </c>
      <c r="C27" s="24">
        <f t="shared" ref="C27:D27" si="14">C15/C9*100</f>
        <v>9.8403619125277757</v>
      </c>
      <c r="D27" s="24">
        <f t="shared" si="14"/>
        <v>6.0267375021773217</v>
      </c>
      <c r="E27" s="24">
        <f t="shared" ref="E27:F27" si="15">E15/E9*100</f>
        <v>6.0125606601085808</v>
      </c>
      <c r="F27" s="24">
        <f t="shared" si="15"/>
        <v>2.5937050850168228</v>
      </c>
      <c r="G27" s="24">
        <f t="shared" ref="G27" si="16">G15/G9*100</f>
        <v>2.0437170591835816</v>
      </c>
    </row>
    <row r="28" spans="1:7" ht="14.45" customHeight="1">
      <c r="A28" s="100" t="s">
        <v>211</v>
      </c>
      <c r="B28" s="423" t="s">
        <v>212</v>
      </c>
      <c r="C28" s="24">
        <f t="shared" ref="C28:D28" si="17">C16/C9*100</f>
        <v>6.680999140954218</v>
      </c>
      <c r="D28" s="24">
        <f t="shared" si="17"/>
        <v>11.692910642745167</v>
      </c>
      <c r="E28" s="24">
        <f t="shared" ref="E28:F28" si="18">E16/E9*100</f>
        <v>10.853637041778464</v>
      </c>
      <c r="F28" s="24">
        <f t="shared" si="18"/>
        <v>17.10280546289215</v>
      </c>
      <c r="G28" s="24">
        <f t="shared" ref="G28" si="19">G16/G9*100</f>
        <v>23.854375060763783</v>
      </c>
    </row>
    <row r="29" spans="1:7" ht="14.45" customHeight="1">
      <c r="A29" s="100" t="s">
        <v>213</v>
      </c>
      <c r="B29" s="423" t="s">
        <v>214</v>
      </c>
      <c r="C29" s="24">
        <f t="shared" ref="C29:D29" si="20">C17/C9*100</f>
        <v>7.8695213264509372</v>
      </c>
      <c r="D29" s="24">
        <f t="shared" si="20"/>
        <v>15.82668524647274</v>
      </c>
      <c r="E29" s="24">
        <f t="shared" ref="E29:F29" si="21">E17/E9*100</f>
        <v>14.942263418073315</v>
      </c>
      <c r="F29" s="24">
        <f t="shared" si="21"/>
        <v>15.047844388356602</v>
      </c>
      <c r="G29" s="24">
        <f t="shared" ref="G29" si="22">G17/G9*100</f>
        <v>12.546656314572216</v>
      </c>
    </row>
    <row r="30" spans="1:7" ht="14.45" customHeight="1">
      <c r="A30" s="100" t="s">
        <v>215</v>
      </c>
      <c r="B30" s="423" t="s">
        <v>216</v>
      </c>
      <c r="C30" s="24">
        <f t="shared" ref="C30:D30" si="23">C18/C9*100</f>
        <v>13.688616214150636</v>
      </c>
      <c r="D30" s="24">
        <f t="shared" si="23"/>
        <v>18.393224176972652</v>
      </c>
      <c r="E30" s="24">
        <f t="shared" ref="E30:F30" si="24">E18/E9*100</f>
        <v>15.042670119784104</v>
      </c>
      <c r="F30" s="24">
        <f t="shared" si="24"/>
        <v>15.438472752174883</v>
      </c>
      <c r="G30" s="24">
        <f t="shared" ref="G30" si="25">G18/G9*100</f>
        <v>15.108881850560122</v>
      </c>
    </row>
    <row r="31" spans="1:7" ht="12.75" customHeight="1">
      <c r="A31" s="87"/>
      <c r="B31" s="105"/>
      <c r="C31" s="923" t="s">
        <v>568</v>
      </c>
      <c r="D31" s="923"/>
      <c r="E31" s="923"/>
      <c r="F31" s="923"/>
      <c r="G31" s="923"/>
    </row>
    <row r="32" spans="1:7" ht="39" customHeight="1">
      <c r="A32" s="150" t="s">
        <v>411</v>
      </c>
      <c r="B32" s="105" t="s">
        <v>1752</v>
      </c>
      <c r="C32" s="86">
        <f t="shared" ref="C32:E32" si="26">SUM(C33:C41)</f>
        <v>142457</v>
      </c>
      <c r="D32" s="86">
        <f t="shared" si="26"/>
        <v>313963</v>
      </c>
      <c r="E32" s="86">
        <f t="shared" si="26"/>
        <v>443913</v>
      </c>
      <c r="F32" s="86">
        <v>610247</v>
      </c>
      <c r="G32" s="86">
        <v>825956</v>
      </c>
    </row>
    <row r="33" spans="1:7">
      <c r="A33" s="100" t="s">
        <v>199</v>
      </c>
      <c r="B33" s="423" t="s">
        <v>200</v>
      </c>
      <c r="C33" s="61">
        <v>13534</v>
      </c>
      <c r="D33" s="61">
        <v>16756</v>
      </c>
      <c r="E33" s="61">
        <v>15628</v>
      </c>
      <c r="F33" s="61">
        <v>21215</v>
      </c>
      <c r="G33" s="61">
        <v>31623</v>
      </c>
    </row>
    <row r="34" spans="1:7" ht="26.25">
      <c r="A34" s="398" t="s">
        <v>1149</v>
      </c>
      <c r="B34" s="423" t="s">
        <v>202</v>
      </c>
      <c r="C34" s="61">
        <v>22844</v>
      </c>
      <c r="D34" s="61">
        <v>30986</v>
      </c>
      <c r="E34" s="61">
        <v>43548</v>
      </c>
      <c r="F34" s="61">
        <v>64660</v>
      </c>
      <c r="G34" s="61">
        <v>113832</v>
      </c>
    </row>
    <row r="35" spans="1:7" ht="26.25">
      <c r="A35" s="398" t="s">
        <v>1150</v>
      </c>
      <c r="B35" s="423" t="s">
        <v>1156</v>
      </c>
      <c r="C35" s="61">
        <v>10447</v>
      </c>
      <c r="D35" s="61">
        <v>17477</v>
      </c>
      <c r="E35" s="61">
        <v>25851</v>
      </c>
      <c r="F35" s="61">
        <v>42068</v>
      </c>
      <c r="G35" s="61">
        <v>46429</v>
      </c>
    </row>
    <row r="36" spans="1:7">
      <c r="A36" s="100" t="s">
        <v>205</v>
      </c>
      <c r="B36" s="423" t="s">
        <v>206</v>
      </c>
      <c r="C36" s="61">
        <v>3295</v>
      </c>
      <c r="D36" s="61">
        <v>5963</v>
      </c>
      <c r="E36" s="61">
        <v>15724</v>
      </c>
      <c r="F36" s="61">
        <v>31162</v>
      </c>
      <c r="G36" s="61">
        <v>40399</v>
      </c>
    </row>
    <row r="37" spans="1:7">
      <c r="A37" s="100" t="s">
        <v>207</v>
      </c>
      <c r="B37" s="423" t="s">
        <v>208</v>
      </c>
      <c r="C37" s="61">
        <v>755</v>
      </c>
      <c r="D37" s="61">
        <v>3393</v>
      </c>
      <c r="E37" s="61">
        <v>6788</v>
      </c>
      <c r="F37" s="61">
        <v>11275</v>
      </c>
      <c r="G37" s="61">
        <v>13440</v>
      </c>
    </row>
    <row r="38" spans="1:7">
      <c r="A38" s="100" t="s">
        <v>210</v>
      </c>
      <c r="B38" s="423" t="s">
        <v>210</v>
      </c>
      <c r="C38" s="61">
        <v>2746</v>
      </c>
      <c r="D38" s="61">
        <v>4603</v>
      </c>
      <c r="E38" s="61">
        <v>5507</v>
      </c>
      <c r="F38" s="61">
        <v>5477</v>
      </c>
      <c r="G38" s="61">
        <v>7839</v>
      </c>
    </row>
    <row r="39" spans="1:7">
      <c r="A39" s="100" t="s">
        <v>211</v>
      </c>
      <c r="B39" s="423" t="s">
        <v>212</v>
      </c>
      <c r="C39" s="61">
        <v>10101</v>
      </c>
      <c r="D39" s="61">
        <v>14185</v>
      </c>
      <c r="E39" s="61">
        <v>14763</v>
      </c>
      <c r="F39" s="61">
        <v>35140</v>
      </c>
      <c r="G39" s="61">
        <v>54633</v>
      </c>
    </row>
    <row r="40" spans="1:7">
      <c r="A40" s="100" t="s">
        <v>213</v>
      </c>
      <c r="B40" s="423" t="s">
        <v>214</v>
      </c>
      <c r="C40" s="61">
        <v>50421</v>
      </c>
      <c r="D40" s="61">
        <v>169881</v>
      </c>
      <c r="E40" s="61">
        <v>251168</v>
      </c>
      <c r="F40" s="61">
        <v>314258</v>
      </c>
      <c r="G40" s="61">
        <v>392579</v>
      </c>
    </row>
    <row r="41" spans="1:7">
      <c r="A41" s="100" t="s">
        <v>215</v>
      </c>
      <c r="B41" s="423" t="s">
        <v>216</v>
      </c>
      <c r="C41" s="61">
        <v>28314</v>
      </c>
      <c r="D41" s="61">
        <v>50719</v>
      </c>
      <c r="E41" s="61">
        <v>64936</v>
      </c>
      <c r="F41" s="61">
        <v>84992</v>
      </c>
      <c r="G41" s="61">
        <v>125182</v>
      </c>
    </row>
    <row r="42" spans="1:7" ht="13.5" customHeight="1">
      <c r="A42" s="70"/>
      <c r="B42" s="628"/>
      <c r="C42" s="923" t="s">
        <v>265</v>
      </c>
      <c r="D42" s="923"/>
      <c r="E42" s="923"/>
      <c r="F42" s="923"/>
      <c r="G42" s="923"/>
    </row>
    <row r="43" spans="1:7" ht="12.75" customHeight="1">
      <c r="A43" s="70"/>
      <c r="B43" s="628"/>
      <c r="C43" s="924" t="s">
        <v>402</v>
      </c>
      <c r="D43" s="924"/>
      <c r="E43" s="924"/>
      <c r="F43" s="924"/>
      <c r="G43" s="924"/>
    </row>
    <row r="44" spans="1:7" ht="39" customHeight="1">
      <c r="A44" s="150" t="s">
        <v>411</v>
      </c>
      <c r="B44" s="105" t="s">
        <v>1753</v>
      </c>
      <c r="C44" s="180">
        <f t="shared" ref="C44:F49" si="27">C32/C$32*100</f>
        <v>100</v>
      </c>
      <c r="D44" s="180">
        <f t="shared" si="27"/>
        <v>100</v>
      </c>
      <c r="E44" s="180">
        <f t="shared" si="27"/>
        <v>100</v>
      </c>
      <c r="F44" s="180">
        <f t="shared" si="27"/>
        <v>100</v>
      </c>
      <c r="G44" s="180">
        <v>100</v>
      </c>
    </row>
    <row r="45" spans="1:7">
      <c r="A45" s="100" t="s">
        <v>199</v>
      </c>
      <c r="B45" s="423" t="s">
        <v>200</v>
      </c>
      <c r="C45" s="24">
        <f t="shared" si="27"/>
        <v>9.5004106502312968</v>
      </c>
      <c r="D45" s="24">
        <f t="shared" si="27"/>
        <v>5.3369346069441308</v>
      </c>
      <c r="E45" s="24">
        <f t="shared" si="27"/>
        <v>3.5205096494132859</v>
      </c>
      <c r="F45" s="24">
        <f t="shared" ref="F45:G45" si="28">F33/F$32*100</f>
        <v>3.4764611706407407</v>
      </c>
      <c r="G45" s="24">
        <f t="shared" si="28"/>
        <v>3.8286543108833886</v>
      </c>
    </row>
    <row r="46" spans="1:7" ht="26.25">
      <c r="A46" s="398" t="s">
        <v>1149</v>
      </c>
      <c r="B46" s="423" t="s">
        <v>202</v>
      </c>
      <c r="C46" s="24">
        <f t="shared" si="27"/>
        <v>16.035716040629804</v>
      </c>
      <c r="D46" s="24">
        <f t="shared" si="27"/>
        <v>9.86931581109876</v>
      </c>
      <c r="E46" s="24">
        <f t="shared" si="27"/>
        <v>9.8100303437835787</v>
      </c>
      <c r="F46" s="24">
        <f t="shared" ref="F46:G46" si="29">F34/F$32*100</f>
        <v>10.595709606110312</v>
      </c>
      <c r="G46" s="24">
        <f t="shared" si="29"/>
        <v>13.781847943473988</v>
      </c>
    </row>
    <row r="47" spans="1:7" ht="26.25">
      <c r="A47" s="398" t="s">
        <v>1148</v>
      </c>
      <c r="B47" s="423" t="s">
        <v>1157</v>
      </c>
      <c r="C47" s="24">
        <f t="shared" si="27"/>
        <v>7.3334409681517929</v>
      </c>
      <c r="D47" s="24">
        <f t="shared" si="27"/>
        <v>5.5665795014062169</v>
      </c>
      <c r="E47" s="24">
        <f t="shared" si="27"/>
        <v>5.8234383764386264</v>
      </c>
      <c r="F47" s="24">
        <f t="shared" ref="F47:G47" si="30">F35/F$32*100</f>
        <v>6.8936020988222797</v>
      </c>
      <c r="G47" s="24">
        <f t="shared" si="30"/>
        <v>5.6212437466402569</v>
      </c>
    </row>
    <row r="48" spans="1:7">
      <c r="A48" s="100" t="s">
        <v>205</v>
      </c>
      <c r="B48" s="423" t="s">
        <v>206</v>
      </c>
      <c r="C48" s="24">
        <f t="shared" si="27"/>
        <v>2.3129786532076344</v>
      </c>
      <c r="D48" s="24">
        <f t="shared" si="27"/>
        <v>1.899268385128184</v>
      </c>
      <c r="E48" s="24">
        <f t="shared" si="27"/>
        <v>3.5421355085343298</v>
      </c>
      <c r="F48" s="24">
        <f t="shared" ref="F48:G48" si="31">F36/F$32*100</f>
        <v>5.1064568936840322</v>
      </c>
      <c r="G48" s="24">
        <f t="shared" si="31"/>
        <v>4.8911806440052494</v>
      </c>
    </row>
    <row r="49" spans="1:7">
      <c r="A49" s="100" t="s">
        <v>207</v>
      </c>
      <c r="B49" s="423" t="s">
        <v>208</v>
      </c>
      <c r="C49" s="24">
        <f t="shared" si="27"/>
        <v>0.52998448654681762</v>
      </c>
      <c r="D49" s="24">
        <f t="shared" si="27"/>
        <v>1.0807005921079871</v>
      </c>
      <c r="E49" s="24">
        <f t="shared" si="27"/>
        <v>1.5291284553504854</v>
      </c>
      <c r="F49" s="24">
        <f t="shared" ref="F49:G49" si="32">F37/F$32*100</f>
        <v>1.8476125241090904</v>
      </c>
      <c r="G49" s="24">
        <f t="shared" si="32"/>
        <v>1.6272053232859862</v>
      </c>
    </row>
    <row r="50" spans="1:7">
      <c r="A50" s="100" t="s">
        <v>210</v>
      </c>
      <c r="B50" s="423" t="s">
        <v>210</v>
      </c>
      <c r="C50" s="24">
        <f t="shared" ref="C50:F53" si="33">C38/C$32*100</f>
        <v>1.9275992053742534</v>
      </c>
      <c r="D50" s="24">
        <f t="shared" si="33"/>
        <v>1.4660963234521267</v>
      </c>
      <c r="E50" s="24">
        <f t="shared" si="33"/>
        <v>1.2405583977040546</v>
      </c>
      <c r="F50" s="24">
        <f t="shared" si="33"/>
        <v>0.89750543632332491</v>
      </c>
      <c r="G50" s="24">
        <f t="shared" ref="G50" si="34">G38/G$32*100</f>
        <v>0.94908203342550923</v>
      </c>
    </row>
    <row r="51" spans="1:7">
      <c r="A51" s="100" t="s">
        <v>211</v>
      </c>
      <c r="B51" s="423" t="s">
        <v>212</v>
      </c>
      <c r="C51" s="24">
        <f t="shared" si="33"/>
        <v>7.0905606604098077</v>
      </c>
      <c r="D51" s="24">
        <f t="shared" si="33"/>
        <v>4.5180483050550544</v>
      </c>
      <c r="E51" s="24">
        <f t="shared" si="33"/>
        <v>3.325651647958046</v>
      </c>
      <c r="F51" s="24">
        <f t="shared" si="33"/>
        <v>5.758324088442877</v>
      </c>
      <c r="G51" s="24">
        <f t="shared" ref="G51" si="35">G39/G$32*100</f>
        <v>6.6145169960627443</v>
      </c>
    </row>
    <row r="52" spans="1:7">
      <c r="A52" s="100" t="s">
        <v>213</v>
      </c>
      <c r="B52" s="423" t="s">
        <v>214</v>
      </c>
      <c r="C52" s="24">
        <f t="shared" si="33"/>
        <v>35.393838140631914</v>
      </c>
      <c r="D52" s="24">
        <f t="shared" si="33"/>
        <v>54.108605154110514</v>
      </c>
      <c r="E52" s="24">
        <f t="shared" si="33"/>
        <v>56.58045608035809</v>
      </c>
      <c r="F52" s="24">
        <f t="shared" si="33"/>
        <v>51.496852913656276</v>
      </c>
      <c r="G52" s="24">
        <f t="shared" ref="G52" si="36">G40/G$32*100</f>
        <v>47.530255848979849</v>
      </c>
    </row>
    <row r="53" spans="1:7">
      <c r="A53" s="100" t="s">
        <v>215</v>
      </c>
      <c r="B53" s="423" t="s">
        <v>216</v>
      </c>
      <c r="C53" s="24">
        <f t="shared" si="33"/>
        <v>19.875471194816683</v>
      </c>
      <c r="D53" s="24">
        <f t="shared" si="33"/>
        <v>16.154451320697024</v>
      </c>
      <c r="E53" s="24">
        <f t="shared" si="33"/>
        <v>14.628091540459504</v>
      </c>
      <c r="F53" s="24">
        <f t="shared" si="33"/>
        <v>13.927475268211067</v>
      </c>
      <c r="G53" s="24">
        <f t="shared" ref="G53" si="37">G41/G$32*100</f>
        <v>15.15601315324303</v>
      </c>
    </row>
    <row r="54" spans="1:7" ht="12.75" customHeight="1">
      <c r="A54" s="87"/>
      <c r="B54" s="105"/>
      <c r="C54" s="923" t="s">
        <v>585</v>
      </c>
      <c r="D54" s="923"/>
      <c r="E54" s="923"/>
      <c r="F54" s="923"/>
      <c r="G54" s="923"/>
    </row>
    <row r="55" spans="1:7" ht="66.75" customHeight="1">
      <c r="A55" s="87" t="s">
        <v>412</v>
      </c>
      <c r="B55" s="632" t="s">
        <v>1163</v>
      </c>
      <c r="C55" s="86">
        <f t="shared" ref="C55" si="38">SUM(C56:C63)</f>
        <v>280267</v>
      </c>
      <c r="D55" s="86">
        <f>SUM(D56:D63)</f>
        <v>412222</v>
      </c>
      <c r="E55" s="86">
        <f>SUM(E56:E63)</f>
        <v>573521</v>
      </c>
      <c r="F55" s="86">
        <v>758623</v>
      </c>
      <c r="G55" s="86">
        <v>975148</v>
      </c>
    </row>
    <row r="56" spans="1:7">
      <c r="A56" s="100" t="s">
        <v>199</v>
      </c>
      <c r="B56" s="423" t="s">
        <v>200</v>
      </c>
      <c r="C56" s="61">
        <v>1189</v>
      </c>
      <c r="D56" s="61">
        <v>1691</v>
      </c>
      <c r="E56" s="61">
        <v>2037</v>
      </c>
      <c r="F56" s="61">
        <v>1161</v>
      </c>
      <c r="G56" s="61">
        <v>11351</v>
      </c>
    </row>
    <row r="57" spans="1:7" ht="26.25">
      <c r="A57" s="398" t="s">
        <v>1149</v>
      </c>
      <c r="B57" s="423" t="s">
        <v>202</v>
      </c>
      <c r="C57" s="61">
        <v>21729</v>
      </c>
      <c r="D57" s="61">
        <v>35447</v>
      </c>
      <c r="E57" s="61">
        <v>39467</v>
      </c>
      <c r="F57" s="61">
        <v>37347</v>
      </c>
      <c r="G57" s="61">
        <v>55621</v>
      </c>
    </row>
    <row r="58" spans="1:7" ht="26.25">
      <c r="A58" s="398" t="s">
        <v>1148</v>
      </c>
      <c r="B58" s="423" t="s">
        <v>1159</v>
      </c>
      <c r="C58" s="61">
        <v>213018</v>
      </c>
      <c r="D58" s="61">
        <v>307415</v>
      </c>
      <c r="E58" s="61">
        <v>442420</v>
      </c>
      <c r="F58" s="61">
        <v>568013</v>
      </c>
      <c r="G58" s="61">
        <v>632076</v>
      </c>
    </row>
    <row r="59" spans="1:7">
      <c r="A59" s="100" t="s">
        <v>205</v>
      </c>
      <c r="B59" s="423" t="s">
        <v>206</v>
      </c>
      <c r="C59" s="61">
        <v>278</v>
      </c>
      <c r="D59" s="61">
        <v>511</v>
      </c>
      <c r="E59" s="61">
        <v>1025</v>
      </c>
      <c r="F59" s="61">
        <v>410</v>
      </c>
      <c r="G59" s="61" t="s">
        <v>249</v>
      </c>
    </row>
    <row r="60" spans="1:7">
      <c r="A60" s="100" t="s">
        <v>207</v>
      </c>
      <c r="B60" s="423" t="s">
        <v>208</v>
      </c>
      <c r="C60" s="61">
        <v>10333</v>
      </c>
      <c r="D60" s="61">
        <v>9629</v>
      </c>
      <c r="E60" s="61">
        <v>11483</v>
      </c>
      <c r="F60" s="61">
        <v>50095</v>
      </c>
      <c r="G60" s="61">
        <v>13686</v>
      </c>
    </row>
    <row r="61" spans="1:7">
      <c r="A61" s="100" t="s">
        <v>210</v>
      </c>
      <c r="B61" s="423" t="s">
        <v>210</v>
      </c>
      <c r="C61" s="61">
        <v>460</v>
      </c>
      <c r="D61" s="61">
        <v>2755</v>
      </c>
      <c r="E61" s="61">
        <v>2383</v>
      </c>
      <c r="F61" s="61" t="s">
        <v>249</v>
      </c>
      <c r="G61" s="61">
        <v>2154</v>
      </c>
    </row>
    <row r="62" spans="1:7" ht="15" customHeight="1">
      <c r="A62" s="100" t="s">
        <v>211</v>
      </c>
      <c r="B62" s="423" t="s">
        <v>212</v>
      </c>
      <c r="C62" s="61">
        <v>32069</v>
      </c>
      <c r="D62" s="61">
        <v>53178</v>
      </c>
      <c r="E62" s="61">
        <v>73109</v>
      </c>
      <c r="F62" s="61">
        <v>97542</v>
      </c>
      <c r="G62" s="61">
        <v>257183</v>
      </c>
    </row>
    <row r="63" spans="1:7">
      <c r="A63" s="100" t="s">
        <v>215</v>
      </c>
      <c r="B63" s="423" t="s">
        <v>216</v>
      </c>
      <c r="C63" s="61">
        <v>1191</v>
      </c>
      <c r="D63" s="61">
        <v>1596</v>
      </c>
      <c r="E63" s="61">
        <v>1597</v>
      </c>
      <c r="F63" s="61">
        <v>4055</v>
      </c>
      <c r="G63" s="61">
        <v>3077</v>
      </c>
    </row>
    <row r="64" spans="1:7" ht="14.25" customHeight="1">
      <c r="A64" s="70"/>
      <c r="B64" s="628"/>
      <c r="C64" s="923" t="s">
        <v>194</v>
      </c>
      <c r="D64" s="923"/>
      <c r="E64" s="923"/>
      <c r="F64" s="923"/>
      <c r="G64" s="923"/>
    </row>
    <row r="65" spans="1:7" ht="12" customHeight="1">
      <c r="A65" s="70"/>
      <c r="B65" s="628"/>
      <c r="C65" s="924" t="s">
        <v>402</v>
      </c>
      <c r="D65" s="924"/>
      <c r="E65" s="924"/>
      <c r="F65" s="924"/>
      <c r="G65" s="924"/>
    </row>
    <row r="66" spans="1:7" ht="64.5" customHeight="1">
      <c r="A66" s="87" t="s">
        <v>412</v>
      </c>
      <c r="B66" s="105" t="s">
        <v>1164</v>
      </c>
      <c r="C66" s="86">
        <v>100</v>
      </c>
      <c r="D66" s="86">
        <v>100</v>
      </c>
      <c r="E66" s="86">
        <f>SUM(E67:E74)</f>
        <v>99.999999999999986</v>
      </c>
      <c r="F66" s="86">
        <f>SUM(F67:F74)</f>
        <v>100</v>
      </c>
      <c r="G66" s="86">
        <v>100</v>
      </c>
    </row>
    <row r="67" spans="1:7">
      <c r="A67" s="100" t="s">
        <v>199</v>
      </c>
      <c r="B67" s="541" t="s">
        <v>200</v>
      </c>
      <c r="C67" s="24">
        <f t="shared" ref="C67:D67" si="39">C56/C55*100</f>
        <v>0.42423831560618985</v>
      </c>
      <c r="D67" s="24">
        <f t="shared" si="39"/>
        <v>0.41021585456380305</v>
      </c>
      <c r="E67" s="24">
        <f>E56/E55*100</f>
        <v>0.35517443999435072</v>
      </c>
      <c r="F67" s="24">
        <f>F56/F55*100</f>
        <v>0.15304044301319628</v>
      </c>
      <c r="G67" s="24">
        <f>G56/G55*100</f>
        <v>1.1640284346581238</v>
      </c>
    </row>
    <row r="68" spans="1:7" ht="25.5">
      <c r="A68" s="398" t="s">
        <v>1149</v>
      </c>
      <c r="B68" s="541" t="s">
        <v>202</v>
      </c>
      <c r="C68" s="24">
        <f t="shared" ref="C68:D68" si="40">C57/C55*100</f>
        <v>7.752964137768628</v>
      </c>
      <c r="D68" s="24">
        <f t="shared" si="40"/>
        <v>8.5990073310012569</v>
      </c>
      <c r="E68" s="24">
        <f>E57/E55*100</f>
        <v>6.881526570082003</v>
      </c>
      <c r="F68" s="24">
        <f>F57/F55*100</f>
        <v>4.9229986435950401</v>
      </c>
      <c r="G68" s="24">
        <f>G57/G55*100</f>
        <v>5.7038521332146503</v>
      </c>
    </row>
    <row r="69" spans="1:7" ht="25.5">
      <c r="A69" s="398" t="s">
        <v>1151</v>
      </c>
      <c r="B69" s="541" t="s">
        <v>1160</v>
      </c>
      <c r="C69" s="24">
        <f t="shared" ref="C69:E69" si="41">C58/C55*100</f>
        <v>76.005380583515006</v>
      </c>
      <c r="D69" s="24">
        <f t="shared" si="41"/>
        <v>74.575107587659076</v>
      </c>
      <c r="E69" s="24">
        <f t="shared" si="41"/>
        <v>77.141028837653721</v>
      </c>
      <c r="F69" s="24">
        <f t="shared" ref="F69:G69" si="42">F58/F55*100</f>
        <v>74.874212883078954</v>
      </c>
      <c r="G69" s="24">
        <f t="shared" si="42"/>
        <v>64.818468581179474</v>
      </c>
    </row>
    <row r="70" spans="1:7">
      <c r="A70" s="100" t="s">
        <v>205</v>
      </c>
      <c r="B70" s="541" t="s">
        <v>206</v>
      </c>
      <c r="C70" s="24">
        <f t="shared" ref="C70:D70" si="43">C59/C55*100</f>
        <v>9.9191128459647407E-2</v>
      </c>
      <c r="D70" s="24">
        <f t="shared" si="43"/>
        <v>0.12396233097699784</v>
      </c>
      <c r="E70" s="24">
        <f>E59/E55*100</f>
        <v>0.17872056995297469</v>
      </c>
      <c r="F70" s="24">
        <f>F59/F55*100</f>
        <v>5.4045289952980594E-2</v>
      </c>
      <c r="G70" s="61" t="s">
        <v>249</v>
      </c>
    </row>
    <row r="71" spans="1:7">
      <c r="A71" s="100" t="s">
        <v>207</v>
      </c>
      <c r="B71" s="541" t="s">
        <v>208</v>
      </c>
      <c r="C71" s="24">
        <f t="shared" ref="C71:D71" si="44">C60/C55*100</f>
        <v>3.6868414761638011</v>
      </c>
      <c r="D71" s="24">
        <f t="shared" si="44"/>
        <v>2.3358772700147008</v>
      </c>
      <c r="E71" s="24">
        <f>E60/E55*100</f>
        <v>2.0021934680683007</v>
      </c>
      <c r="F71" s="24">
        <f>F60/F55*100</f>
        <v>6.6034117077916177</v>
      </c>
      <c r="G71" s="24">
        <f>G60/G55*100</f>
        <v>1.4034792667369467</v>
      </c>
    </row>
    <row r="72" spans="1:7">
      <c r="A72" s="100" t="s">
        <v>210</v>
      </c>
      <c r="B72" s="541" t="s">
        <v>210</v>
      </c>
      <c r="C72" s="24">
        <f t="shared" ref="C72:D72" si="45">C61/C55*100</f>
        <v>0.16412920536488421</v>
      </c>
      <c r="D72" s="24">
        <f t="shared" si="45"/>
        <v>0.66832920125563411</v>
      </c>
      <c r="E72" s="24">
        <f>E61/E55*100</f>
        <v>0.41550352994920853</v>
      </c>
      <c r="F72" s="61" t="s">
        <v>249</v>
      </c>
      <c r="G72" s="24">
        <f>G61/G55*100</f>
        <v>0.2208895470226058</v>
      </c>
    </row>
    <row r="73" spans="1:7">
      <c r="A73" s="100" t="s">
        <v>211</v>
      </c>
      <c r="B73" s="541" t="s">
        <v>212</v>
      </c>
      <c r="C73" s="24">
        <f t="shared" ref="C73:D73" si="46">C62/C55*100</f>
        <v>11.442303232274938</v>
      </c>
      <c r="D73" s="24">
        <f t="shared" si="46"/>
        <v>12.900330404490784</v>
      </c>
      <c r="E73" s="24">
        <f>E62/E55*100</f>
        <v>12.747397218236124</v>
      </c>
      <c r="F73" s="24">
        <f>F62/F55*100</f>
        <v>12.857769933155202</v>
      </c>
      <c r="G73" s="24">
        <f>G62/G55*100</f>
        <v>26.373740191232507</v>
      </c>
    </row>
    <row r="74" spans="1:7" ht="14.45" customHeight="1">
      <c r="A74" s="100" t="s">
        <v>215</v>
      </c>
      <c r="B74" s="541" t="s">
        <v>216</v>
      </c>
      <c r="C74" s="24">
        <f t="shared" ref="C74:D74" si="47">C63/C55*100</f>
        <v>0.42495192084690669</v>
      </c>
      <c r="D74" s="24">
        <f t="shared" si="47"/>
        <v>0.38717002003774664</v>
      </c>
      <c r="E74" s="24">
        <f>E63/E55*100</f>
        <v>0.27845536606331767</v>
      </c>
      <c r="F74" s="24">
        <f>F63/F55*100</f>
        <v>0.5345210994130154</v>
      </c>
      <c r="G74" s="24">
        <f>G63/G55*100</f>
        <v>0.31554184595569085</v>
      </c>
    </row>
    <row r="75" spans="1:7" ht="12.75" customHeight="1">
      <c r="A75" s="87"/>
      <c r="B75" s="105"/>
      <c r="C75" s="923" t="s">
        <v>568</v>
      </c>
      <c r="D75" s="923"/>
      <c r="E75" s="923"/>
      <c r="F75" s="923"/>
      <c r="G75" s="923"/>
    </row>
    <row r="76" spans="1:7" ht="50.25" customHeight="1">
      <c r="A76" s="87" t="s">
        <v>586</v>
      </c>
      <c r="B76" s="105" t="s">
        <v>1165</v>
      </c>
      <c r="C76" s="86">
        <f>SUM(C77:C83)</f>
        <v>3152</v>
      </c>
      <c r="D76" s="86">
        <f>SUM(D77:D83)</f>
        <v>14346</v>
      </c>
      <c r="E76" s="58">
        <f>SUM(E77:E83)</f>
        <v>27318</v>
      </c>
      <c r="F76" s="58">
        <v>57771</v>
      </c>
      <c r="G76" s="58">
        <v>73759</v>
      </c>
    </row>
    <row r="77" spans="1:7" ht="25.5">
      <c r="A77" s="398" t="s">
        <v>1149</v>
      </c>
      <c r="B77" s="541" t="s">
        <v>202</v>
      </c>
      <c r="C77" s="794" t="s">
        <v>249</v>
      </c>
      <c r="D77" s="794" t="s">
        <v>249</v>
      </c>
      <c r="E77" s="794" t="s">
        <v>249</v>
      </c>
      <c r="F77" s="794">
        <v>16</v>
      </c>
      <c r="G77" s="794" t="s">
        <v>249</v>
      </c>
    </row>
    <row r="78" spans="1:7" ht="25.5">
      <c r="A78" s="398" t="s">
        <v>1150</v>
      </c>
      <c r="B78" s="541" t="s">
        <v>1161</v>
      </c>
      <c r="C78" s="794" t="s">
        <v>249</v>
      </c>
      <c r="D78" s="794">
        <v>409</v>
      </c>
      <c r="E78" s="794">
        <v>779</v>
      </c>
      <c r="F78" s="794">
        <v>678</v>
      </c>
      <c r="G78" s="794">
        <v>3244</v>
      </c>
    </row>
    <row r="79" spans="1:7">
      <c r="A79" s="100" t="s">
        <v>205</v>
      </c>
      <c r="B79" s="541" t="s">
        <v>206</v>
      </c>
      <c r="C79" s="794">
        <v>170</v>
      </c>
      <c r="D79" s="794">
        <v>241</v>
      </c>
      <c r="E79" s="794">
        <v>1295</v>
      </c>
      <c r="F79" s="794">
        <v>1780</v>
      </c>
      <c r="G79" s="794">
        <v>3115</v>
      </c>
    </row>
    <row r="80" spans="1:7">
      <c r="A80" s="100" t="s">
        <v>220</v>
      </c>
      <c r="B80" s="541" t="s">
        <v>210</v>
      </c>
      <c r="C80" s="794" t="s">
        <v>249</v>
      </c>
      <c r="D80" s="794">
        <v>2</v>
      </c>
      <c r="E80" s="794">
        <v>3</v>
      </c>
      <c r="F80" s="794">
        <v>2</v>
      </c>
      <c r="G80" s="794">
        <v>2</v>
      </c>
    </row>
    <row r="81" spans="1:7">
      <c r="A81" s="100" t="s">
        <v>211</v>
      </c>
      <c r="B81" s="541" t="s">
        <v>212</v>
      </c>
      <c r="C81" s="794">
        <v>213</v>
      </c>
      <c r="D81" s="794">
        <v>512</v>
      </c>
      <c r="E81" s="794">
        <v>743</v>
      </c>
      <c r="F81" s="794">
        <v>901</v>
      </c>
      <c r="G81" s="794" t="s">
        <v>249</v>
      </c>
    </row>
    <row r="82" spans="1:7">
      <c r="A82" s="100" t="s">
        <v>213</v>
      </c>
      <c r="B82" s="541" t="s">
        <v>214</v>
      </c>
      <c r="C82" s="794">
        <v>1887</v>
      </c>
      <c r="D82" s="794">
        <v>11841</v>
      </c>
      <c r="E82" s="794">
        <v>22656</v>
      </c>
      <c r="F82" s="794">
        <v>52704</v>
      </c>
      <c r="G82" s="794">
        <v>65554</v>
      </c>
    </row>
    <row r="83" spans="1:7" ht="14.45" customHeight="1">
      <c r="A83" s="100" t="s">
        <v>215</v>
      </c>
      <c r="B83" s="541" t="s">
        <v>216</v>
      </c>
      <c r="C83" s="794">
        <v>882</v>
      </c>
      <c r="D83" s="794">
        <v>1341</v>
      </c>
      <c r="E83" s="794">
        <v>1842</v>
      </c>
      <c r="F83" s="794">
        <v>1690</v>
      </c>
      <c r="G83" s="794">
        <v>1844</v>
      </c>
    </row>
    <row r="84" spans="1:7" ht="13.5" customHeight="1">
      <c r="A84" s="70"/>
      <c r="B84" s="628"/>
      <c r="C84" s="923" t="s">
        <v>194</v>
      </c>
      <c r="D84" s="923"/>
      <c r="E84" s="923"/>
      <c r="F84" s="923"/>
      <c r="G84" s="923"/>
    </row>
    <row r="85" spans="1:7" ht="12.75" customHeight="1">
      <c r="A85" s="187"/>
      <c r="B85" s="628"/>
      <c r="C85" s="924" t="s">
        <v>402</v>
      </c>
      <c r="D85" s="924"/>
      <c r="E85" s="924"/>
      <c r="F85" s="924"/>
      <c r="G85" s="924"/>
    </row>
    <row r="86" spans="1:7" ht="36" customHeight="1">
      <c r="A86" s="84" t="s">
        <v>586</v>
      </c>
      <c r="B86" s="98" t="s">
        <v>1166</v>
      </c>
      <c r="C86" s="180">
        <v>100</v>
      </c>
      <c r="D86" s="180">
        <v>100</v>
      </c>
      <c r="E86" s="180">
        <v>100</v>
      </c>
      <c r="F86" s="180">
        <v>100</v>
      </c>
      <c r="G86" s="180">
        <v>100</v>
      </c>
    </row>
    <row r="87" spans="1:7" ht="26.25" customHeight="1">
      <c r="A87" s="398" t="s">
        <v>1149</v>
      </c>
      <c r="B87" s="541" t="s">
        <v>202</v>
      </c>
      <c r="C87" s="794" t="s">
        <v>249</v>
      </c>
      <c r="D87" s="794" t="s">
        <v>249</v>
      </c>
      <c r="E87" s="794" t="s">
        <v>249</v>
      </c>
      <c r="F87" s="24">
        <v>0</v>
      </c>
      <c r="G87" s="794" t="s">
        <v>249</v>
      </c>
    </row>
    <row r="88" spans="1:7" ht="25.5">
      <c r="A88" s="398" t="s">
        <v>1148</v>
      </c>
      <c r="B88" s="541" t="s">
        <v>1162</v>
      </c>
      <c r="C88" s="43" t="s">
        <v>249</v>
      </c>
      <c r="D88" s="24">
        <f>D78/D76*100</f>
        <v>2.8509689111947583</v>
      </c>
      <c r="E88" s="24">
        <f>E78/E76*100</f>
        <v>2.8515996778680721</v>
      </c>
      <c r="F88" s="24">
        <f>F78/F76*100</f>
        <v>1.1735992106766371</v>
      </c>
      <c r="G88" s="24">
        <f>G78/G76*100</f>
        <v>4.398107349611573</v>
      </c>
    </row>
    <row r="89" spans="1:7" ht="14.25" customHeight="1">
      <c r="A89" s="100" t="s">
        <v>205</v>
      </c>
      <c r="B89" s="541" t="s">
        <v>206</v>
      </c>
      <c r="C89" s="24">
        <f>C79/C76*100</f>
        <v>5.3934010152284264</v>
      </c>
      <c r="D89" s="24">
        <f>D79/D76*100</f>
        <v>1.6799107765230727</v>
      </c>
      <c r="E89" s="24">
        <f>E79/E76*100</f>
        <v>4.7404641628230468</v>
      </c>
      <c r="F89" s="24">
        <f>F79/F76*100</f>
        <v>3.0811306710979558</v>
      </c>
      <c r="G89" s="24">
        <f>G79/G76*100</f>
        <v>4.223213438360065</v>
      </c>
    </row>
    <row r="90" spans="1:7">
      <c r="A90" s="100" t="s">
        <v>220</v>
      </c>
      <c r="B90" s="541" t="s">
        <v>210</v>
      </c>
      <c r="C90" s="186" t="s">
        <v>249</v>
      </c>
      <c r="D90" s="24">
        <f>D80/D76*100</f>
        <v>1.3941168269901019E-2</v>
      </c>
      <c r="E90" s="24">
        <f>E80/E76*100</f>
        <v>1.0981770261366132E-2</v>
      </c>
      <c r="F90" s="24">
        <f>F80/F76*100</f>
        <v>3.4619445742673661E-3</v>
      </c>
      <c r="G90" s="24">
        <f>G80/G76*100</f>
        <v>2.7115335077753221E-3</v>
      </c>
    </row>
    <row r="91" spans="1:7">
      <c r="A91" s="100" t="s">
        <v>211</v>
      </c>
      <c r="B91" s="541" t="s">
        <v>212</v>
      </c>
      <c r="C91" s="24">
        <f>C81/C76*100</f>
        <v>6.7576142131979697</v>
      </c>
      <c r="D91" s="24">
        <f>D81/D76*100</f>
        <v>3.5689390770946607</v>
      </c>
      <c r="E91" s="24">
        <f>E81/E76*100</f>
        <v>2.7198184347316787</v>
      </c>
      <c r="F91" s="24">
        <f>F81/F76*100</f>
        <v>1.5596060307074484</v>
      </c>
      <c r="G91" s="186" t="s">
        <v>249</v>
      </c>
    </row>
    <row r="92" spans="1:7">
      <c r="A92" s="100" t="s">
        <v>213</v>
      </c>
      <c r="B92" s="541" t="s">
        <v>214</v>
      </c>
      <c r="C92" s="24">
        <f>C82/C76*100</f>
        <v>59.866751269035532</v>
      </c>
      <c r="D92" s="24">
        <f>D82/D76*100</f>
        <v>82.538686741948979</v>
      </c>
      <c r="E92" s="24">
        <f>E82/E76*100</f>
        <v>82.934329013837029</v>
      </c>
      <c r="F92" s="24">
        <f>F82/F76*100</f>
        <v>91.229163421093631</v>
      </c>
      <c r="G92" s="24">
        <f>G82/G76*100</f>
        <v>88.87593378435173</v>
      </c>
    </row>
    <row r="93" spans="1:7">
      <c r="A93" s="100" t="s">
        <v>215</v>
      </c>
      <c r="B93" s="541" t="s">
        <v>216</v>
      </c>
      <c r="C93" s="24">
        <f>C83/C76*100</f>
        <v>27.982233502538072</v>
      </c>
      <c r="D93" s="24">
        <f>D83/D76*100</f>
        <v>9.3475533249686329</v>
      </c>
      <c r="E93" s="24">
        <f>E83/E76*100</f>
        <v>6.7428069404788058</v>
      </c>
      <c r="F93" s="24">
        <f>F83/F76*100</f>
        <v>2.9253431652559243</v>
      </c>
      <c r="G93" s="24">
        <f>G83/G76*100</f>
        <v>2.5000338941688471</v>
      </c>
    </row>
    <row r="94" spans="1:7" ht="14.25" customHeight="1">
      <c r="A94" s="87"/>
      <c r="B94" s="105"/>
      <c r="C94" s="923" t="s">
        <v>587</v>
      </c>
      <c r="D94" s="923"/>
      <c r="E94" s="923"/>
      <c r="F94" s="923"/>
      <c r="G94" s="923"/>
    </row>
    <row r="95" spans="1:7" ht="24" customHeight="1">
      <c r="A95" s="87" t="s">
        <v>432</v>
      </c>
      <c r="B95" s="105" t="s">
        <v>1168</v>
      </c>
      <c r="C95" s="86">
        <f t="shared" ref="C95:D95" si="48">SUM(C96:C102)</f>
        <v>85731</v>
      </c>
      <c r="D95" s="86">
        <f t="shared" si="48"/>
        <v>91528</v>
      </c>
      <c r="E95" s="86">
        <f>SUM(E96:E102)</f>
        <v>185867</v>
      </c>
      <c r="F95" s="86">
        <v>266619</v>
      </c>
      <c r="G95" s="86">
        <v>523153</v>
      </c>
    </row>
    <row r="96" spans="1:7" ht="25.5">
      <c r="A96" s="398" t="s">
        <v>1149</v>
      </c>
      <c r="B96" s="541" t="s">
        <v>202</v>
      </c>
      <c r="C96" s="61">
        <v>27971</v>
      </c>
      <c r="D96" s="61">
        <v>12613</v>
      </c>
      <c r="E96" s="61">
        <v>56334</v>
      </c>
      <c r="F96" s="61">
        <v>66986</v>
      </c>
      <c r="G96" s="61">
        <v>66415</v>
      </c>
    </row>
    <row r="97" spans="1:7" ht="25.5">
      <c r="A97" s="398" t="s">
        <v>1148</v>
      </c>
      <c r="B97" s="541" t="s">
        <v>1158</v>
      </c>
      <c r="C97" s="61">
        <v>25901</v>
      </c>
      <c r="D97" s="61">
        <v>40339</v>
      </c>
      <c r="E97" s="61">
        <v>62936</v>
      </c>
      <c r="F97" s="61">
        <v>88693</v>
      </c>
      <c r="G97" s="61">
        <v>193122</v>
      </c>
    </row>
    <row r="98" spans="1:7">
      <c r="A98" s="100" t="s">
        <v>205</v>
      </c>
      <c r="B98" s="541" t="s">
        <v>206</v>
      </c>
      <c r="C98" s="61">
        <v>8669</v>
      </c>
      <c r="D98" s="61">
        <v>10024</v>
      </c>
      <c r="E98" s="61">
        <v>8486</v>
      </c>
      <c r="F98" s="61">
        <v>7443</v>
      </c>
      <c r="G98" s="61">
        <v>757</v>
      </c>
    </row>
    <row r="99" spans="1:7" ht="12.75" customHeight="1">
      <c r="A99" s="100" t="s">
        <v>207</v>
      </c>
      <c r="B99" s="541" t="s">
        <v>208</v>
      </c>
      <c r="C99" s="61">
        <v>21177</v>
      </c>
      <c r="D99" s="61">
        <v>21764</v>
      </c>
      <c r="E99" s="61">
        <v>30373</v>
      </c>
      <c r="F99" s="61">
        <v>27424</v>
      </c>
      <c r="G99" s="61">
        <v>180682</v>
      </c>
    </row>
    <row r="100" spans="1:7">
      <c r="A100" s="100" t="s">
        <v>220</v>
      </c>
      <c r="B100" s="541" t="s">
        <v>210</v>
      </c>
      <c r="C100" s="61">
        <v>1068</v>
      </c>
      <c r="D100" s="61">
        <v>2555</v>
      </c>
      <c r="E100" s="61">
        <v>3472</v>
      </c>
      <c r="F100" s="61">
        <v>7331</v>
      </c>
      <c r="G100" s="61">
        <v>7088</v>
      </c>
    </row>
    <row r="101" spans="1:7">
      <c r="A101" s="100" t="s">
        <v>211</v>
      </c>
      <c r="B101" s="541" t="s">
        <v>212</v>
      </c>
      <c r="C101" s="61">
        <v>945</v>
      </c>
      <c r="D101" s="61">
        <v>3511</v>
      </c>
      <c r="E101" s="61">
        <v>24266</v>
      </c>
      <c r="F101" s="61">
        <v>68742</v>
      </c>
      <c r="G101" s="61">
        <v>75089</v>
      </c>
    </row>
    <row r="102" spans="1:7">
      <c r="A102" s="100" t="s">
        <v>215</v>
      </c>
      <c r="B102" s="541" t="s">
        <v>216</v>
      </c>
      <c r="C102" s="61" t="s">
        <v>249</v>
      </c>
      <c r="D102" s="61">
        <v>722</v>
      </c>
      <c r="E102" s="61" t="s">
        <v>249</v>
      </c>
      <c r="F102" s="61" t="s">
        <v>249</v>
      </c>
      <c r="G102" s="61" t="s">
        <v>249</v>
      </c>
    </row>
    <row r="103" spans="1:7" ht="12" customHeight="1">
      <c r="A103" s="70"/>
      <c r="B103" s="628"/>
      <c r="C103" s="923" t="s">
        <v>194</v>
      </c>
      <c r="D103" s="923"/>
      <c r="E103" s="923"/>
      <c r="F103" s="923"/>
      <c r="G103" s="923"/>
    </row>
    <row r="104" spans="1:7" ht="11.25" customHeight="1">
      <c r="A104" s="70"/>
      <c r="B104" s="628"/>
      <c r="C104" s="924" t="s">
        <v>402</v>
      </c>
      <c r="D104" s="924"/>
      <c r="E104" s="924"/>
      <c r="F104" s="924"/>
      <c r="G104" s="924"/>
    </row>
    <row r="105" spans="1:7" ht="24" customHeight="1">
      <c r="A105" s="87" t="s">
        <v>432</v>
      </c>
      <c r="B105" s="105" t="s">
        <v>1167</v>
      </c>
      <c r="C105" s="180">
        <v>100</v>
      </c>
      <c r="D105" s="180">
        <v>100</v>
      </c>
      <c r="E105" s="180">
        <f>E106+E107+E108+E109+E110+E111</f>
        <v>99.999999999999986</v>
      </c>
      <c r="F105" s="180">
        <v>100</v>
      </c>
      <c r="G105" s="180">
        <v>100</v>
      </c>
    </row>
    <row r="106" spans="1:7" ht="25.5">
      <c r="A106" s="398" t="s">
        <v>1153</v>
      </c>
      <c r="B106" s="541" t="s">
        <v>202</v>
      </c>
      <c r="C106" s="24">
        <f t="shared" ref="C106:E106" si="49">C96/C95*100</f>
        <v>32.626471171454902</v>
      </c>
      <c r="D106" s="24">
        <f t="shared" si="49"/>
        <v>13.780482475308103</v>
      </c>
      <c r="E106" s="24">
        <f t="shared" si="49"/>
        <v>30.30876917365643</v>
      </c>
      <c r="F106" s="24">
        <f t="shared" ref="F106:G106" si="50">F96/F95*100</f>
        <v>25.124240958071255</v>
      </c>
      <c r="G106" s="24">
        <f t="shared" si="50"/>
        <v>12.695138898180838</v>
      </c>
    </row>
    <row r="107" spans="1:7" ht="25.5">
      <c r="A107" s="398" t="s">
        <v>1148</v>
      </c>
      <c r="B107" s="541" t="s">
        <v>1158</v>
      </c>
      <c r="C107" s="24">
        <f t="shared" ref="C107:E107" si="51">C97/C95*100</f>
        <v>30.211942004642427</v>
      </c>
      <c r="D107" s="24">
        <f t="shared" si="51"/>
        <v>44.072852023424524</v>
      </c>
      <c r="E107" s="24">
        <f t="shared" si="51"/>
        <v>33.860771411815975</v>
      </c>
      <c r="F107" s="24">
        <f t="shared" ref="F107:G107" si="52">F97/F95*100</f>
        <v>33.265821265551217</v>
      </c>
      <c r="G107" s="24">
        <f t="shared" si="52"/>
        <v>36.915013389964315</v>
      </c>
    </row>
    <row r="108" spans="1:7">
      <c r="A108" s="100" t="s">
        <v>205</v>
      </c>
      <c r="B108" s="541" t="s">
        <v>206</v>
      </c>
      <c r="C108" s="24">
        <f t="shared" ref="C108:E108" si="53">C98/C95*100</f>
        <v>10.111861520336868</v>
      </c>
      <c r="D108" s="24">
        <f t="shared" si="53"/>
        <v>10.951839874136876</v>
      </c>
      <c r="E108" s="24">
        <f t="shared" si="53"/>
        <v>4.5656302624995293</v>
      </c>
      <c r="F108" s="24">
        <f t="shared" ref="F108:G108" si="54">F98/F95*100</f>
        <v>2.791624002790499</v>
      </c>
      <c r="G108" s="24">
        <f t="shared" si="54"/>
        <v>0.14469954296353074</v>
      </c>
    </row>
    <row r="109" spans="1:7">
      <c r="A109" s="100" t="s">
        <v>207</v>
      </c>
      <c r="B109" s="541" t="s">
        <v>208</v>
      </c>
      <c r="C109" s="24">
        <f t="shared" ref="C109:E109" si="55">C99/C95*100</f>
        <v>24.701683171781504</v>
      </c>
      <c r="D109" s="24">
        <f t="shared" si="55"/>
        <v>23.7785158639979</v>
      </c>
      <c r="E109" s="24">
        <f t="shared" si="55"/>
        <v>16.34125476819446</v>
      </c>
      <c r="F109" s="24">
        <f t="shared" ref="F109:G109" si="56">F99/F95*100</f>
        <v>10.285838593648615</v>
      </c>
      <c r="G109" s="24">
        <f t="shared" si="56"/>
        <v>34.537123938885948</v>
      </c>
    </row>
    <row r="110" spans="1:7">
      <c r="A110" s="100" t="s">
        <v>220</v>
      </c>
      <c r="B110" s="541" t="s">
        <v>210</v>
      </c>
      <c r="C110" s="24">
        <f t="shared" ref="C110:E110" si="57">C100/C95*100</f>
        <v>1.2457570773699129</v>
      </c>
      <c r="D110" s="24">
        <f t="shared" si="57"/>
        <v>2.7914954986452236</v>
      </c>
      <c r="E110" s="24">
        <f t="shared" si="57"/>
        <v>1.8680023888048982</v>
      </c>
      <c r="F110" s="24">
        <f t="shared" ref="F110:G110" si="58">F100/F95*100</f>
        <v>2.7496164939482934</v>
      </c>
      <c r="G110" s="24">
        <f t="shared" si="58"/>
        <v>1.3548617708395059</v>
      </c>
    </row>
    <row r="111" spans="1:7">
      <c r="A111" s="100" t="s">
        <v>211</v>
      </c>
      <c r="B111" s="541" t="s">
        <v>212</v>
      </c>
      <c r="C111" s="24">
        <f t="shared" ref="C111:E111" si="59">C101/C95*100</f>
        <v>1.1022850544143892</v>
      </c>
      <c r="D111" s="24">
        <f t="shared" si="59"/>
        <v>3.835984616729307</v>
      </c>
      <c r="E111" s="24">
        <f t="shared" si="59"/>
        <v>13.055571995028703</v>
      </c>
      <c r="F111" s="24">
        <f t="shared" ref="F111:G111" si="60">F101/F95*100</f>
        <v>25.782858685990124</v>
      </c>
      <c r="G111" s="24">
        <f t="shared" si="60"/>
        <v>14.353162459165866</v>
      </c>
    </row>
    <row r="112" spans="1:7">
      <c r="A112" s="100" t="s">
        <v>215</v>
      </c>
      <c r="B112" s="541" t="s">
        <v>216</v>
      </c>
      <c r="C112" s="61" t="s">
        <v>249</v>
      </c>
      <c r="D112" s="24">
        <f t="shared" ref="D112" si="61">D102/D95*100</f>
        <v>0.78882964775806308</v>
      </c>
      <c r="E112" s="61" t="s">
        <v>249</v>
      </c>
      <c r="F112" s="61" t="s">
        <v>249</v>
      </c>
      <c r="G112" s="61" t="s">
        <v>249</v>
      </c>
    </row>
    <row r="113" spans="1:7" ht="12.75" customHeight="1">
      <c r="A113" s="13"/>
      <c r="B113" s="105"/>
      <c r="C113" s="923" t="s">
        <v>587</v>
      </c>
      <c r="D113" s="923"/>
      <c r="E113" s="923"/>
      <c r="F113" s="923"/>
      <c r="G113" s="923"/>
    </row>
    <row r="114" spans="1:7" ht="27">
      <c r="A114" s="87" t="s">
        <v>433</v>
      </c>
      <c r="B114" s="105" t="s">
        <v>588</v>
      </c>
      <c r="C114" s="85">
        <f t="shared" ref="C114:D114" si="62">SUM(C117:C122)</f>
        <v>175755</v>
      </c>
      <c r="D114" s="85">
        <f t="shared" si="62"/>
        <v>314991</v>
      </c>
      <c r="E114" s="85">
        <f>SUM(E115:E122)</f>
        <v>601928</v>
      </c>
      <c r="F114" s="85">
        <v>748375</v>
      </c>
      <c r="G114" s="795">
        <v>1253419</v>
      </c>
    </row>
    <row r="115" spans="1:7" ht="15" customHeight="1">
      <c r="A115" s="100" t="s">
        <v>199</v>
      </c>
      <c r="B115" s="541" t="s">
        <v>200</v>
      </c>
      <c r="C115" s="88" t="s">
        <v>249</v>
      </c>
      <c r="D115" s="88" t="s">
        <v>249</v>
      </c>
      <c r="E115" s="88">
        <v>2630</v>
      </c>
      <c r="F115" s="88">
        <v>22830</v>
      </c>
      <c r="G115" s="88">
        <v>16832</v>
      </c>
    </row>
    <row r="116" spans="1:7" ht="27" customHeight="1">
      <c r="A116" s="398" t="s">
        <v>1153</v>
      </c>
      <c r="B116" s="541" t="s">
        <v>202</v>
      </c>
      <c r="C116" s="88" t="s">
        <v>249</v>
      </c>
      <c r="D116" s="88" t="s">
        <v>249</v>
      </c>
      <c r="E116" s="88" t="s">
        <v>249</v>
      </c>
      <c r="F116" s="88" t="s">
        <v>249</v>
      </c>
      <c r="G116" s="88">
        <v>905</v>
      </c>
    </row>
    <row r="117" spans="1:7" ht="25.5">
      <c r="A117" s="398" t="s">
        <v>1148</v>
      </c>
      <c r="B117" s="541" t="s">
        <v>1128</v>
      </c>
      <c r="C117" s="88">
        <v>20804</v>
      </c>
      <c r="D117" s="88">
        <v>18245</v>
      </c>
      <c r="E117" s="88">
        <v>23841</v>
      </c>
      <c r="F117" s="88">
        <v>14405</v>
      </c>
      <c r="G117" s="88">
        <v>22598</v>
      </c>
    </row>
    <row r="118" spans="1:7">
      <c r="A118" s="100" t="s">
        <v>205</v>
      </c>
      <c r="B118" s="541" t="s">
        <v>206</v>
      </c>
      <c r="C118" s="88">
        <v>9466</v>
      </c>
      <c r="D118" s="88">
        <v>17777</v>
      </c>
      <c r="E118" s="88">
        <v>75987</v>
      </c>
      <c r="F118" s="88">
        <v>100583</v>
      </c>
      <c r="G118" s="88">
        <v>119967</v>
      </c>
    </row>
    <row r="119" spans="1:7">
      <c r="A119" s="100" t="s">
        <v>207</v>
      </c>
      <c r="B119" s="541" t="s">
        <v>208</v>
      </c>
      <c r="C119" s="88" t="s">
        <v>249</v>
      </c>
      <c r="D119" s="88" t="s">
        <v>249</v>
      </c>
      <c r="E119" s="88">
        <v>107346</v>
      </c>
      <c r="F119" s="88">
        <v>56615</v>
      </c>
      <c r="G119" s="88">
        <v>129865</v>
      </c>
    </row>
    <row r="120" spans="1:7">
      <c r="A120" s="100" t="s">
        <v>220</v>
      </c>
      <c r="B120" s="541" t="s">
        <v>210</v>
      </c>
      <c r="C120" s="88">
        <v>61134</v>
      </c>
      <c r="D120" s="88">
        <v>59284</v>
      </c>
      <c r="E120" s="88">
        <v>98818</v>
      </c>
      <c r="F120" s="88">
        <v>50441</v>
      </c>
      <c r="G120" s="88">
        <v>57542</v>
      </c>
    </row>
    <row r="121" spans="1:7">
      <c r="A121" s="100" t="s">
        <v>211</v>
      </c>
      <c r="B121" s="541" t="s">
        <v>212</v>
      </c>
      <c r="C121" s="88">
        <v>23751</v>
      </c>
      <c r="D121" s="88">
        <v>62872</v>
      </c>
      <c r="E121" s="88">
        <v>86017</v>
      </c>
      <c r="F121" s="88">
        <v>217750</v>
      </c>
      <c r="G121" s="88">
        <v>484122</v>
      </c>
    </row>
    <row r="122" spans="1:7">
      <c r="A122" s="100" t="s">
        <v>215</v>
      </c>
      <c r="B122" s="541" t="s">
        <v>216</v>
      </c>
      <c r="C122" s="88">
        <v>60600</v>
      </c>
      <c r="D122" s="88">
        <v>156813</v>
      </c>
      <c r="E122" s="88">
        <v>207289</v>
      </c>
      <c r="F122" s="88">
        <v>285751</v>
      </c>
      <c r="G122" s="88">
        <v>421588</v>
      </c>
    </row>
    <row r="123" spans="1:7" ht="12.75" customHeight="1">
      <c r="A123" s="87"/>
      <c r="B123" s="628"/>
      <c r="C123" s="923" t="s">
        <v>265</v>
      </c>
      <c r="D123" s="923"/>
      <c r="E123" s="923"/>
      <c r="F123" s="923"/>
      <c r="G123" s="923"/>
    </row>
    <row r="124" spans="1:7" ht="12" customHeight="1">
      <c r="A124" s="87"/>
      <c r="B124" s="628"/>
      <c r="C124" s="924" t="s">
        <v>402</v>
      </c>
      <c r="D124" s="924"/>
      <c r="E124" s="924"/>
      <c r="F124" s="924"/>
      <c r="G124" s="924"/>
    </row>
    <row r="125" spans="1:7" ht="27">
      <c r="A125" s="87" t="s">
        <v>433</v>
      </c>
      <c r="B125" s="105" t="s">
        <v>588</v>
      </c>
      <c r="C125" s="179">
        <v>100</v>
      </c>
      <c r="D125" s="179">
        <v>100</v>
      </c>
      <c r="E125" s="179">
        <v>100</v>
      </c>
      <c r="F125" s="179">
        <v>100</v>
      </c>
      <c r="G125" s="179">
        <v>100</v>
      </c>
    </row>
    <row r="126" spans="1:7">
      <c r="A126" s="100" t="s">
        <v>199</v>
      </c>
      <c r="B126" s="541" t="s">
        <v>200</v>
      </c>
      <c r="C126" s="88" t="s">
        <v>249</v>
      </c>
      <c r="D126" s="88" t="s">
        <v>249</v>
      </c>
      <c r="E126" s="319">
        <f>E115/E114*100</f>
        <v>0.43692933374091258</v>
      </c>
      <c r="F126" s="319">
        <f>F115/F114*100</f>
        <v>3.0506096542508772</v>
      </c>
      <c r="G126" s="319">
        <f>G115/G114*100</f>
        <v>1.3428869356536004</v>
      </c>
    </row>
    <row r="127" spans="1:7" ht="25.5">
      <c r="A127" s="398" t="s">
        <v>1153</v>
      </c>
      <c r="B127" s="541" t="s">
        <v>202</v>
      </c>
      <c r="C127" s="88" t="s">
        <v>249</v>
      </c>
      <c r="D127" s="88" t="s">
        <v>249</v>
      </c>
      <c r="E127" s="88" t="s">
        <v>249</v>
      </c>
      <c r="F127" s="88" t="s">
        <v>249</v>
      </c>
      <c r="G127" s="319">
        <f>G116/G114*100</f>
        <v>7.2202511690025437E-2</v>
      </c>
    </row>
    <row r="128" spans="1:7" ht="25.5">
      <c r="A128" s="398" t="s">
        <v>1150</v>
      </c>
      <c r="B128" s="541" t="s">
        <v>1158</v>
      </c>
      <c r="C128" s="188">
        <f t="shared" ref="C128:D128" si="63">C117/C114*100</f>
        <v>11.836932092970329</v>
      </c>
      <c r="D128" s="188">
        <f t="shared" si="63"/>
        <v>5.7922289843201868</v>
      </c>
      <c r="E128" s="188">
        <f>E117/E114*100</f>
        <v>3.9607727170026981</v>
      </c>
      <c r="F128" s="188">
        <f>F117/F114*100</f>
        <v>1.924837147152163</v>
      </c>
      <c r="G128" s="188">
        <f>G117/G114*100</f>
        <v>1.8029086841670663</v>
      </c>
    </row>
    <row r="129" spans="1:7">
      <c r="A129" s="100" t="s">
        <v>205</v>
      </c>
      <c r="B129" s="541" t="s">
        <v>206</v>
      </c>
      <c r="C129" s="188">
        <f t="shared" ref="C129:D129" si="64">C118/C114*100</f>
        <v>5.3859065175955161</v>
      </c>
      <c r="D129" s="188">
        <f t="shared" si="64"/>
        <v>5.6436533107295128</v>
      </c>
      <c r="E129" s="188">
        <f>E118/E114*100</f>
        <v>12.623935088582023</v>
      </c>
      <c r="F129" s="188">
        <f>F118/F114*100</f>
        <v>13.44018707198931</v>
      </c>
      <c r="G129" s="188">
        <f>G118/G114*100</f>
        <v>9.5711809059859476</v>
      </c>
    </row>
    <row r="130" spans="1:7" ht="13.5" customHeight="1">
      <c r="A130" s="100" t="s">
        <v>207</v>
      </c>
      <c r="B130" s="541" t="s">
        <v>208</v>
      </c>
      <c r="C130" s="88" t="s">
        <v>249</v>
      </c>
      <c r="D130" s="88" t="s">
        <v>249</v>
      </c>
      <c r="E130" s="188">
        <f>E119/E114*100</f>
        <v>17.833694395342963</v>
      </c>
      <c r="F130" s="188">
        <f>F119/F114*100</f>
        <v>7.5650576248538508</v>
      </c>
      <c r="G130" s="188">
        <f>G119/G114*100</f>
        <v>10.360860973066469</v>
      </c>
    </row>
    <row r="131" spans="1:7">
      <c r="A131" s="100" t="s">
        <v>220</v>
      </c>
      <c r="B131" s="541" t="s">
        <v>210</v>
      </c>
      <c r="C131" s="188">
        <f t="shared" ref="C131:D131" si="65">C120/C114*100</f>
        <v>34.78364769138858</v>
      </c>
      <c r="D131" s="188">
        <f t="shared" si="65"/>
        <v>18.820855199037435</v>
      </c>
      <c r="E131" s="188">
        <f>E120/E114*100</f>
        <v>16.416913650802091</v>
      </c>
      <c r="F131" s="188">
        <f>F120/F114*100</f>
        <v>6.740070151995992</v>
      </c>
      <c r="G131" s="188">
        <f>G120/G114*100</f>
        <v>4.5908032349916503</v>
      </c>
    </row>
    <row r="132" spans="1:7">
      <c r="A132" s="100" t="s">
        <v>211</v>
      </c>
      <c r="B132" s="541" t="s">
        <v>212</v>
      </c>
      <c r="C132" s="188">
        <f t="shared" ref="C132:D132" si="66">C121/C114*100</f>
        <v>13.513698045574806</v>
      </c>
      <c r="D132" s="188">
        <f t="shared" si="66"/>
        <v>19.959935363232599</v>
      </c>
      <c r="E132" s="188">
        <f>E121/E114*100</f>
        <v>14.29024733855212</v>
      </c>
      <c r="F132" s="188">
        <f>F121/F114*100</f>
        <v>29.096375480207115</v>
      </c>
      <c r="G132" s="188">
        <f>G121/G114*100</f>
        <v>38.624115319777346</v>
      </c>
    </row>
    <row r="133" spans="1:7">
      <c r="A133" s="434" t="s">
        <v>215</v>
      </c>
      <c r="B133" s="631" t="s">
        <v>216</v>
      </c>
      <c r="C133" s="630">
        <f t="shared" ref="C133:D133" si="67">C122/C114*100</f>
        <v>34.479815652470769</v>
      </c>
      <c r="D133" s="630">
        <f t="shared" si="67"/>
        <v>49.783327142680264</v>
      </c>
      <c r="E133" s="630">
        <f>E122/E114*100</f>
        <v>34.437507475977192</v>
      </c>
      <c r="F133" s="630">
        <f>F122/F114*100</f>
        <v>38.182862869550696</v>
      </c>
      <c r="G133" s="630">
        <f>G122/G114*100</f>
        <v>33.635041434667897</v>
      </c>
    </row>
  </sheetData>
  <mergeCells count="19">
    <mergeCell ref="F1:G1"/>
    <mergeCell ref="C8:G8"/>
    <mergeCell ref="C19:G19"/>
    <mergeCell ref="C20:G20"/>
    <mergeCell ref="C31:G31"/>
    <mergeCell ref="C42:G42"/>
    <mergeCell ref="C43:G43"/>
    <mergeCell ref="C54:G54"/>
    <mergeCell ref="C64:G64"/>
    <mergeCell ref="C65:G65"/>
    <mergeCell ref="C75:G75"/>
    <mergeCell ref="C113:G113"/>
    <mergeCell ref="C123:G123"/>
    <mergeCell ref="C124:G124"/>
    <mergeCell ref="C84:G84"/>
    <mergeCell ref="C85:G85"/>
    <mergeCell ref="C94:G94"/>
    <mergeCell ref="C104:G104"/>
    <mergeCell ref="C103:G103"/>
  </mergeCells>
  <hyperlinks>
    <hyperlink ref="A1" location="Содержание!A1" display="Мазмуну" xr:uid="{B352D367-5E3F-461E-B5BB-A25B71AFE683}"/>
    <hyperlink ref="F1:G1" location="Содержание!A1" display="Содержание" xr:uid="{A3210C08-0CCB-4E59-835E-6D6ADDB3177E}"/>
  </hyperlinks>
  <pageMargins left="0.59055118110236227" right="0.70866141732283472" top="0.39370078740157483" bottom="0.74803149606299213" header="0.31496062992125984" footer="0.51181102362204722"/>
  <pageSetup paperSize="9" scale="95" firstPageNumber="62" orientation="portrait" useFirstPageNumber="1" r:id="rId1"/>
  <headerFoot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46"/>
  <sheetViews>
    <sheetView topLeftCell="A31" workbookViewId="0">
      <selection activeCell="D25" sqref="D25"/>
    </sheetView>
  </sheetViews>
  <sheetFormatPr defaultColWidth="9.140625" defaultRowHeight="15"/>
  <cols>
    <col min="1" max="2" width="20.28515625" style="3" customWidth="1"/>
    <col min="3" max="3" width="10.7109375" style="3" customWidth="1"/>
    <col min="4" max="4" width="10.28515625" style="3" customWidth="1"/>
    <col min="5" max="5" width="11.140625" style="3" customWidth="1"/>
    <col min="6" max="6" width="13.140625" style="3" customWidth="1"/>
    <col min="7" max="16384" width="9.140625" style="3"/>
  </cols>
  <sheetData>
    <row r="1" spans="1:6">
      <c r="A1" s="901" t="s">
        <v>1957</v>
      </c>
      <c r="E1" s="907" t="s">
        <v>1958</v>
      </c>
      <c r="F1" s="907"/>
    </row>
    <row r="2" spans="1:6" s="1" customFormat="1" ht="18" customHeight="1">
      <c r="A2" s="1001" t="s">
        <v>1622</v>
      </c>
      <c r="B2" s="1001"/>
      <c r="C2" s="1001"/>
      <c r="D2" s="1001"/>
      <c r="E2" s="1001"/>
      <c r="F2" s="1001"/>
    </row>
    <row r="3" spans="1:6" s="2" customFormat="1" ht="18" customHeight="1">
      <c r="A3" s="173" t="s">
        <v>1169</v>
      </c>
      <c r="B3" s="173"/>
      <c r="C3" s="6"/>
      <c r="D3" s="6"/>
      <c r="E3" s="6"/>
      <c r="F3" s="6"/>
    </row>
    <row r="4" spans="1:6" s="1" customFormat="1" ht="18" customHeight="1">
      <c r="A4" s="633" t="s">
        <v>589</v>
      </c>
      <c r="B4" s="633"/>
      <c r="C4" s="516"/>
      <c r="D4" s="516"/>
      <c r="E4" s="516"/>
      <c r="F4" s="516"/>
    </row>
    <row r="5" spans="1:6" s="102" customFormat="1" ht="18" customHeight="1">
      <c r="A5" s="634" t="s">
        <v>1623</v>
      </c>
      <c r="B5" s="634"/>
      <c r="C5" s="635"/>
      <c r="D5" s="635"/>
      <c r="E5" s="635"/>
      <c r="F5" s="635"/>
    </row>
    <row r="6" spans="1:6" s="91" customFormat="1">
      <c r="A6" s="636" t="s">
        <v>590</v>
      </c>
      <c r="B6" s="636"/>
      <c r="C6" s="637" t="s">
        <v>184</v>
      </c>
      <c r="D6" s="1002" t="s">
        <v>460</v>
      </c>
      <c r="E6" s="1002"/>
      <c r="F6" s="1002"/>
    </row>
    <row r="7" spans="1:6" s="91" customFormat="1">
      <c r="A7" s="174"/>
      <c r="B7" s="174"/>
      <c r="C7" s="175" t="s">
        <v>283</v>
      </c>
      <c r="D7" s="1003" t="s">
        <v>461</v>
      </c>
      <c r="E7" s="1003"/>
      <c r="F7" s="1003"/>
    </row>
    <row r="8" spans="1:6" s="91" customFormat="1" ht="43.5" customHeight="1">
      <c r="A8" s="174"/>
      <c r="B8" s="174"/>
      <c r="C8" s="92"/>
      <c r="D8" s="154" t="s">
        <v>591</v>
      </c>
      <c r="E8" s="154" t="s">
        <v>592</v>
      </c>
      <c r="F8" s="154" t="s">
        <v>1178</v>
      </c>
    </row>
    <row r="9" spans="1:6" s="91" customFormat="1" ht="27">
      <c r="A9" s="638"/>
      <c r="B9" s="638"/>
      <c r="C9" s="639"/>
      <c r="D9" s="510" t="s">
        <v>593</v>
      </c>
      <c r="E9" s="510" t="s">
        <v>594</v>
      </c>
      <c r="F9" s="510" t="s">
        <v>595</v>
      </c>
    </row>
    <row r="10" spans="1:6" s="91" customFormat="1" ht="5.45" customHeight="1">
      <c r="A10" s="93"/>
      <c r="B10" s="93"/>
      <c r="D10" s="176"/>
      <c r="E10" s="176"/>
      <c r="F10" s="176"/>
    </row>
    <row r="11" spans="1:6">
      <c r="A11" s="177"/>
      <c r="B11" s="177"/>
      <c r="C11" s="964" t="s">
        <v>568</v>
      </c>
      <c r="D11" s="964"/>
      <c r="E11" s="964"/>
      <c r="F11" s="964"/>
    </row>
    <row r="12" spans="1:6">
      <c r="A12" s="147" t="s">
        <v>569</v>
      </c>
      <c r="B12" s="417" t="s">
        <v>570</v>
      </c>
      <c r="C12" s="642">
        <f>C13+C14+C25+C26+C27</f>
        <v>3651435</v>
      </c>
      <c r="D12" s="138">
        <f>D13+D14+D25+D26+D27</f>
        <v>355467</v>
      </c>
      <c r="E12" s="138">
        <f>E13+E14+E26+E27+E25</f>
        <v>412937</v>
      </c>
      <c r="F12" s="642">
        <f>F13+F14+F25+F26+F27</f>
        <v>2883032</v>
      </c>
    </row>
    <row r="13" spans="1:6" ht="39">
      <c r="A13" s="156" t="s">
        <v>411</v>
      </c>
      <c r="B13" s="566" t="s">
        <v>486</v>
      </c>
      <c r="C13" s="61">
        <v>825956</v>
      </c>
      <c r="D13" s="61">
        <v>209263</v>
      </c>
      <c r="E13" s="61">
        <v>131637</v>
      </c>
      <c r="F13" s="61">
        <v>485056</v>
      </c>
    </row>
    <row r="14" spans="1:6" ht="76.5">
      <c r="A14" s="99" t="s">
        <v>412</v>
      </c>
      <c r="B14" s="425" t="s">
        <v>1179</v>
      </c>
      <c r="C14" s="11">
        <v>975148</v>
      </c>
      <c r="D14" s="11">
        <v>21254</v>
      </c>
      <c r="E14" s="11">
        <v>145295</v>
      </c>
      <c r="F14" s="11">
        <v>808599</v>
      </c>
    </row>
    <row r="15" spans="1:6">
      <c r="A15" s="100" t="s">
        <v>413</v>
      </c>
      <c r="B15" s="423" t="s">
        <v>414</v>
      </c>
      <c r="C15" s="11">
        <v>195903</v>
      </c>
      <c r="D15" s="11">
        <v>12939</v>
      </c>
      <c r="E15" s="11">
        <v>35058</v>
      </c>
      <c r="F15" s="11">
        <v>147906</v>
      </c>
    </row>
    <row r="16" spans="1:6">
      <c r="A16" s="100" t="s">
        <v>415</v>
      </c>
      <c r="B16" s="423" t="s">
        <v>416</v>
      </c>
      <c r="C16" s="11">
        <v>232771</v>
      </c>
      <c r="D16" s="11">
        <v>236</v>
      </c>
      <c r="E16" s="11">
        <v>6259</v>
      </c>
      <c r="F16" s="11">
        <v>226276</v>
      </c>
    </row>
    <row r="17" spans="1:6" ht="13.5" customHeight="1">
      <c r="A17" s="100" t="s">
        <v>417</v>
      </c>
      <c r="B17" s="423" t="s">
        <v>418</v>
      </c>
      <c r="C17" s="11">
        <v>6289</v>
      </c>
      <c r="D17" s="11" t="s">
        <v>249</v>
      </c>
      <c r="E17" s="11" t="s">
        <v>249</v>
      </c>
      <c r="F17" s="11">
        <v>6289</v>
      </c>
    </row>
    <row r="18" spans="1:6" ht="26.25">
      <c r="A18" s="100" t="s">
        <v>596</v>
      </c>
      <c r="B18" s="423" t="s">
        <v>597</v>
      </c>
      <c r="C18" s="23">
        <v>58766</v>
      </c>
      <c r="D18" s="23">
        <v>25</v>
      </c>
      <c r="E18" s="23">
        <v>322</v>
      </c>
      <c r="F18" s="23">
        <v>58419</v>
      </c>
    </row>
    <row r="19" spans="1:6">
      <c r="A19" s="100" t="s">
        <v>421</v>
      </c>
      <c r="B19" s="423" t="s">
        <v>422</v>
      </c>
      <c r="C19" s="61">
        <v>14084</v>
      </c>
      <c r="D19" s="61">
        <v>196</v>
      </c>
      <c r="E19" s="61">
        <v>2119</v>
      </c>
      <c r="F19" s="61">
        <v>11769</v>
      </c>
    </row>
    <row r="20" spans="1:6" ht="26.25">
      <c r="A20" s="62" t="s">
        <v>1182</v>
      </c>
      <c r="B20" s="426" t="s">
        <v>1170</v>
      </c>
      <c r="C20" s="23">
        <v>367040</v>
      </c>
      <c r="D20" s="23">
        <v>5511</v>
      </c>
      <c r="E20" s="23">
        <v>87189</v>
      </c>
      <c r="F20" s="23">
        <v>274340</v>
      </c>
    </row>
    <row r="21" spans="1:6" ht="26.25">
      <c r="A21" s="100" t="s">
        <v>598</v>
      </c>
      <c r="B21" s="423" t="s">
        <v>1177</v>
      </c>
      <c r="C21" s="10">
        <v>2932</v>
      </c>
      <c r="D21" s="10" t="s">
        <v>249</v>
      </c>
      <c r="E21" s="10">
        <v>30</v>
      </c>
      <c r="F21" s="10">
        <v>2902</v>
      </c>
    </row>
    <row r="22" spans="1:6">
      <c r="A22" s="398" t="s">
        <v>426</v>
      </c>
      <c r="B22" s="426" t="s">
        <v>427</v>
      </c>
      <c r="C22" s="11">
        <v>64820</v>
      </c>
      <c r="D22" s="11">
        <v>1227</v>
      </c>
      <c r="E22" s="23">
        <v>11947</v>
      </c>
      <c r="F22" s="23">
        <v>51646</v>
      </c>
    </row>
    <row r="23" spans="1:6" ht="38.25">
      <c r="A23" s="398" t="s">
        <v>1181</v>
      </c>
      <c r="B23" s="426" t="s">
        <v>544</v>
      </c>
      <c r="C23" s="61">
        <v>20238</v>
      </c>
      <c r="D23" s="61">
        <v>1120</v>
      </c>
      <c r="E23" s="23">
        <v>453</v>
      </c>
      <c r="F23" s="23">
        <v>18665</v>
      </c>
    </row>
    <row r="24" spans="1:6" ht="39">
      <c r="A24" s="100" t="s">
        <v>599</v>
      </c>
      <c r="B24" s="423" t="s">
        <v>546</v>
      </c>
      <c r="C24" s="11">
        <v>12305</v>
      </c>
      <c r="D24" s="10" t="s">
        <v>249</v>
      </c>
      <c r="E24" s="23">
        <v>1918</v>
      </c>
      <c r="F24" s="23">
        <v>10387</v>
      </c>
    </row>
    <row r="25" spans="1:6" ht="51.6" customHeight="1">
      <c r="A25" s="99" t="s">
        <v>574</v>
      </c>
      <c r="B25" s="422" t="s">
        <v>1180</v>
      </c>
      <c r="C25" s="11">
        <v>73759</v>
      </c>
      <c r="D25" s="11">
        <v>22543</v>
      </c>
      <c r="E25" s="23">
        <v>1438</v>
      </c>
      <c r="F25" s="23">
        <v>49779</v>
      </c>
    </row>
    <row r="26" spans="1:6" ht="26.25" customHeight="1">
      <c r="A26" s="99" t="s">
        <v>228</v>
      </c>
      <c r="B26" s="422" t="s">
        <v>1171</v>
      </c>
      <c r="C26" s="11">
        <v>523153</v>
      </c>
      <c r="D26" s="11">
        <v>24610</v>
      </c>
      <c r="E26" s="23">
        <v>37902</v>
      </c>
      <c r="F26" s="23">
        <v>460641</v>
      </c>
    </row>
    <row r="27" spans="1:6" ht="26.25">
      <c r="A27" s="99" t="s">
        <v>433</v>
      </c>
      <c r="B27" s="422" t="s">
        <v>468</v>
      </c>
      <c r="C27" s="778">
        <v>1253419</v>
      </c>
      <c r="D27" s="11">
        <v>77797</v>
      </c>
      <c r="E27" s="23">
        <v>96665</v>
      </c>
      <c r="F27" s="778">
        <v>1078957</v>
      </c>
    </row>
    <row r="28" spans="1:6">
      <c r="A28" s="99"/>
      <c r="B28" s="99"/>
      <c r="C28" s="11"/>
      <c r="D28" s="11"/>
      <c r="E28" s="23"/>
      <c r="F28" s="23"/>
    </row>
    <row r="29" spans="1:6">
      <c r="A29" s="1000"/>
      <c r="B29" s="152"/>
      <c r="C29" s="964" t="s">
        <v>194</v>
      </c>
      <c r="D29" s="964"/>
      <c r="E29" s="964"/>
      <c r="F29" s="964"/>
    </row>
    <row r="30" spans="1:6">
      <c r="A30" s="1000"/>
      <c r="B30" s="152"/>
      <c r="C30" s="999" t="s">
        <v>402</v>
      </c>
      <c r="D30" s="999"/>
      <c r="E30" s="999"/>
      <c r="F30" s="999"/>
    </row>
    <row r="31" spans="1:6">
      <c r="A31" s="152" t="s">
        <v>569</v>
      </c>
      <c r="B31" s="417" t="s">
        <v>570</v>
      </c>
      <c r="C31" s="178">
        <v>100</v>
      </c>
      <c r="D31" s="179">
        <v>100</v>
      </c>
      <c r="E31" s="179">
        <v>100</v>
      </c>
      <c r="F31" s="180">
        <v>100</v>
      </c>
    </row>
    <row r="32" spans="1:6" ht="41.45" customHeight="1">
      <c r="A32" s="156" t="s">
        <v>600</v>
      </c>
      <c r="B32" s="566" t="s">
        <v>486</v>
      </c>
      <c r="C32" s="181">
        <f>C13/C12*100</f>
        <v>22.620038423250037</v>
      </c>
      <c r="D32" s="181">
        <f t="shared" ref="D32:F32" si="0">D13/D12*100</f>
        <v>58.869881029743979</v>
      </c>
      <c r="E32" s="181">
        <f t="shared" si="0"/>
        <v>31.878228398036505</v>
      </c>
      <c r="F32" s="182">
        <f t="shared" si="0"/>
        <v>16.824509752233066</v>
      </c>
    </row>
    <row r="33" spans="1:6" ht="78.75" customHeight="1">
      <c r="A33" s="419" t="s">
        <v>1172</v>
      </c>
      <c r="B33" s="425" t="s">
        <v>1173</v>
      </c>
      <c r="C33" s="181">
        <f>C14/C12*100</f>
        <v>26.705884125008389</v>
      </c>
      <c r="D33" s="181">
        <f>D14/D12*100</f>
        <v>5.9791766886940279</v>
      </c>
      <c r="E33" s="181">
        <f t="shared" ref="E33" si="1">E14/E12*100</f>
        <v>35.185754727718752</v>
      </c>
      <c r="F33" s="182">
        <f>F14/F12*100</f>
        <v>28.046827090368755</v>
      </c>
    </row>
    <row r="34" spans="1:6" ht="13.5" customHeight="1">
      <c r="A34" s="100" t="s">
        <v>413</v>
      </c>
      <c r="B34" s="423" t="s">
        <v>414</v>
      </c>
      <c r="C34" s="181">
        <f>C15/C12*100</f>
        <v>5.365096188210936</v>
      </c>
      <c r="D34" s="181">
        <f>D15/D12*100</f>
        <v>3.6400003375840795</v>
      </c>
      <c r="E34" s="181">
        <f t="shared" ref="E34:F34" si="2">E15/E12*100</f>
        <v>8.4899149264899965</v>
      </c>
      <c r="F34" s="182">
        <f t="shared" si="2"/>
        <v>5.1302240141628674</v>
      </c>
    </row>
    <row r="35" spans="1:6">
      <c r="A35" s="100" t="s">
        <v>415</v>
      </c>
      <c r="B35" s="423" t="s">
        <v>416</v>
      </c>
      <c r="C35" s="181">
        <f>C16/C12*100</f>
        <v>6.3747814215507059</v>
      </c>
      <c r="D35" s="181">
        <f t="shared" ref="D35:F35" si="3">D16/D12*100</f>
        <v>6.63915356418458E-2</v>
      </c>
      <c r="E35" s="181">
        <f t="shared" si="3"/>
        <v>1.5157275807205459</v>
      </c>
      <c r="F35" s="182">
        <f t="shared" si="3"/>
        <v>7.8485427841244917</v>
      </c>
    </row>
    <row r="36" spans="1:6" ht="15" customHeight="1">
      <c r="A36" s="100" t="s">
        <v>417</v>
      </c>
      <c r="B36" s="423" t="s">
        <v>418</v>
      </c>
      <c r="C36" s="181">
        <f>C17/C12*100</f>
        <v>0.17223365608315636</v>
      </c>
      <c r="D36" s="181" t="s">
        <v>249</v>
      </c>
      <c r="E36" s="181" t="s">
        <v>249</v>
      </c>
      <c r="F36" s="182">
        <f t="shared" ref="F36" si="4">F17/F12*100</f>
        <v>0.21813840429103803</v>
      </c>
    </row>
    <row r="37" spans="1:6" ht="26.25">
      <c r="A37" s="100" t="s">
        <v>1175</v>
      </c>
      <c r="B37" s="423" t="s">
        <v>1174</v>
      </c>
      <c r="C37" s="181">
        <f>C18/C12*100</f>
        <v>1.6093946626463296</v>
      </c>
      <c r="D37" s="181">
        <f t="shared" ref="D37:F37" si="5">D18/D12*100</f>
        <v>7.0330016569751901E-3</v>
      </c>
      <c r="E37" s="181">
        <f t="shared" si="5"/>
        <v>7.79779966435558E-2</v>
      </c>
      <c r="F37" s="182">
        <f t="shared" si="5"/>
        <v>2.02630425191257</v>
      </c>
    </row>
    <row r="38" spans="1:6">
      <c r="A38" s="100" t="s">
        <v>421</v>
      </c>
      <c r="B38" s="423" t="s">
        <v>422</v>
      </c>
      <c r="C38" s="181">
        <f>C19/C12*100</f>
        <v>0.3857113710089321</v>
      </c>
      <c r="D38" s="181">
        <f>D19/D12*100</f>
        <v>5.5138732990685495E-2</v>
      </c>
      <c r="E38" s="181">
        <f>E19/E12*100</f>
        <v>0.51315333816054265</v>
      </c>
      <c r="F38" s="182">
        <f t="shared" ref="F38" si="6">F19/F12*100</f>
        <v>0.40821607252364867</v>
      </c>
    </row>
    <row r="39" spans="1:6" ht="25.5" customHeight="1">
      <c r="A39" s="62" t="s">
        <v>1183</v>
      </c>
      <c r="B39" s="426" t="s">
        <v>1176</v>
      </c>
      <c r="C39" s="181">
        <f>C20/C12*100</f>
        <v>10.05193848445885</v>
      </c>
      <c r="D39" s="181">
        <f>D20/D12*100</f>
        <v>1.5503548852636111</v>
      </c>
      <c r="E39" s="181">
        <f t="shared" ref="E39:F39" si="7">E20/E12*100</f>
        <v>21.114358848928529</v>
      </c>
      <c r="F39" s="182">
        <f t="shared" si="7"/>
        <v>9.5156765516303672</v>
      </c>
    </row>
    <row r="40" spans="1:6" ht="26.25">
      <c r="A40" s="100" t="s">
        <v>425</v>
      </c>
      <c r="B40" s="423" t="s">
        <v>634</v>
      </c>
      <c r="C40" s="181">
        <f>C21/C12*100</f>
        <v>8.0297198224807506E-2</v>
      </c>
      <c r="D40" s="181" t="s">
        <v>249</v>
      </c>
      <c r="E40" s="181">
        <f t="shared" ref="E40:F40" si="8">E21/E12*100</f>
        <v>7.2650307431884288E-3</v>
      </c>
      <c r="F40" s="182">
        <f t="shared" si="8"/>
        <v>0.10065791846916718</v>
      </c>
    </row>
    <row r="41" spans="1:6">
      <c r="A41" s="100" t="s">
        <v>426</v>
      </c>
      <c r="B41" s="423" t="s">
        <v>427</v>
      </c>
      <c r="C41" s="181">
        <f>C22/C12*100</f>
        <v>1.7751924928144689</v>
      </c>
      <c r="D41" s="181">
        <f t="shared" ref="D41:F41" si="9">D22/D12*100</f>
        <v>0.34517972132434233</v>
      </c>
      <c r="E41" s="181">
        <f t="shared" si="9"/>
        <v>2.8931774096290717</v>
      </c>
      <c r="F41" s="182">
        <f t="shared" si="9"/>
        <v>1.7913779659747098</v>
      </c>
    </row>
    <row r="42" spans="1:6" ht="40.5" customHeight="1">
      <c r="A42" s="100" t="s">
        <v>1184</v>
      </c>
      <c r="B42" s="423" t="s">
        <v>544</v>
      </c>
      <c r="C42" s="181">
        <f>C23/C12*100</f>
        <v>0.55424785050261061</v>
      </c>
      <c r="D42" s="181">
        <f>D23/D12*100</f>
        <v>0.31507847423248853</v>
      </c>
      <c r="E42" s="181">
        <f t="shared" ref="E42:F43" si="10">E23/E12*100</f>
        <v>0.10970196422214527</v>
      </c>
      <c r="F42" s="182">
        <f t="shared" si="10"/>
        <v>0.64740870028497777</v>
      </c>
    </row>
    <row r="43" spans="1:6" ht="39">
      <c r="A43" s="100" t="s">
        <v>601</v>
      </c>
      <c r="B43" s="423" t="s">
        <v>546</v>
      </c>
      <c r="C43" s="181">
        <f>C24/C13*100</f>
        <v>1.4897888023090819</v>
      </c>
      <c r="D43" s="181" t="s">
        <v>249</v>
      </c>
      <c r="E43" s="181">
        <f t="shared" si="10"/>
        <v>1.4570371552071226</v>
      </c>
      <c r="F43" s="182">
        <f t="shared" si="10"/>
        <v>2.1414022298456259</v>
      </c>
    </row>
    <row r="44" spans="1:6" ht="51" customHeight="1">
      <c r="A44" s="99" t="s">
        <v>580</v>
      </c>
      <c r="B44" s="422" t="s">
        <v>602</v>
      </c>
      <c r="C44" s="181">
        <f>C25/C12*100</f>
        <v>2.0200003560244122</v>
      </c>
      <c r="D44" s="181">
        <f t="shared" ref="D44:F44" si="11">D25/D12*100</f>
        <v>6.341798254127669</v>
      </c>
      <c r="E44" s="181">
        <f>E25/E12*100</f>
        <v>0.34823714029016534</v>
      </c>
      <c r="F44" s="182">
        <f t="shared" si="11"/>
        <v>1.7266197530932712</v>
      </c>
    </row>
    <row r="45" spans="1:6" ht="26.25">
      <c r="A45" s="99" t="s">
        <v>603</v>
      </c>
      <c r="B45" s="422" t="s">
        <v>467</v>
      </c>
      <c r="C45" s="181">
        <f>C26/C12*100</f>
        <v>14.327326106037763</v>
      </c>
      <c r="D45" s="181">
        <f t="shared" ref="D45:F45" si="12">D26/D12*100</f>
        <v>6.9232868311263767</v>
      </c>
      <c r="E45" s="181">
        <f t="shared" si="12"/>
        <v>9.1786398409442604</v>
      </c>
      <c r="F45" s="182">
        <f t="shared" si="12"/>
        <v>15.977658243127374</v>
      </c>
    </row>
    <row r="46" spans="1:6" ht="28.15" customHeight="1">
      <c r="A46" s="583" t="s">
        <v>604</v>
      </c>
      <c r="B46" s="574" t="s">
        <v>605</v>
      </c>
      <c r="C46" s="640">
        <f>C27/C12*100</f>
        <v>34.326750989679397</v>
      </c>
      <c r="D46" s="640">
        <f t="shared" ref="D46:F46" si="13">D27/D12*100</f>
        <v>21.885857196307956</v>
      </c>
      <c r="E46" s="640">
        <f t="shared" si="13"/>
        <v>23.409139893010313</v>
      </c>
      <c r="F46" s="641">
        <f t="shared" si="13"/>
        <v>37.42438516117754</v>
      </c>
    </row>
  </sheetData>
  <mergeCells count="8">
    <mergeCell ref="E1:F1"/>
    <mergeCell ref="C30:F30"/>
    <mergeCell ref="A29:A30"/>
    <mergeCell ref="A2:F2"/>
    <mergeCell ref="D6:F6"/>
    <mergeCell ref="D7:F7"/>
    <mergeCell ref="C11:F11"/>
    <mergeCell ref="C29:F29"/>
  </mergeCells>
  <hyperlinks>
    <hyperlink ref="A1" location="Содержание!A1" display="Мазмуну" xr:uid="{30EF3FEF-2436-49BE-9BBA-8D396689677C}"/>
    <hyperlink ref="E1:F1" location="Содержание!A1" display="Содержание" xr:uid="{5DB20083-E2EB-4D98-BE97-051B0803F412}"/>
  </hyperlinks>
  <pageMargins left="0.70866141732283472" right="0.70866141732283472" top="0.59055118110236227" bottom="0.74803149606299213" header="0.31496062992125984" footer="0.51181102362204722"/>
  <pageSetup paperSize="9" firstPageNumber="65" orientation="portrait" useFirstPageNumber="1" r:id="rId1"/>
  <headerFoot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142"/>
  <sheetViews>
    <sheetView topLeftCell="A100" workbookViewId="0">
      <selection activeCell="F13" sqref="F13"/>
    </sheetView>
  </sheetViews>
  <sheetFormatPr defaultColWidth="9.140625" defaultRowHeight="15"/>
  <cols>
    <col min="1" max="2" width="20.28515625" style="3" customWidth="1"/>
    <col min="3" max="4" width="11.7109375" style="3" customWidth="1"/>
    <col min="5" max="5" width="11.28515625" style="3" customWidth="1"/>
    <col min="6" max="6" width="14.42578125" style="3" customWidth="1"/>
    <col min="7" max="16384" width="9.140625" style="3"/>
  </cols>
  <sheetData>
    <row r="1" spans="1:6">
      <c r="A1" s="901" t="s">
        <v>1957</v>
      </c>
      <c r="E1" s="907" t="s">
        <v>1958</v>
      </c>
      <c r="F1" s="907"/>
    </row>
    <row r="2" spans="1:6" ht="18" customHeight="1">
      <c r="A2" s="4" t="s">
        <v>1624</v>
      </c>
      <c r="B2" s="4"/>
      <c r="C2" s="162"/>
      <c r="D2" s="162"/>
      <c r="E2" s="162"/>
      <c r="F2" s="162"/>
    </row>
    <row r="3" spans="1:6" s="12" customFormat="1" ht="18" customHeight="1">
      <c r="A3" s="6" t="s">
        <v>606</v>
      </c>
      <c r="B3" s="6"/>
      <c r="C3" s="163"/>
      <c r="D3" s="163"/>
      <c r="E3" s="163"/>
      <c r="F3" s="163"/>
    </row>
    <row r="4" spans="1:6" s="12" customFormat="1" ht="18" customHeight="1">
      <c r="A4" s="6" t="s">
        <v>607</v>
      </c>
      <c r="B4" s="6"/>
      <c r="C4" s="163"/>
      <c r="D4" s="163"/>
      <c r="E4" s="163"/>
      <c r="F4" s="163"/>
    </row>
    <row r="5" spans="1:6" s="160" customFormat="1" ht="16.5" customHeight="1">
      <c r="A5" s="516" t="s">
        <v>1185</v>
      </c>
      <c r="B5" s="516"/>
      <c r="C5" s="643"/>
      <c r="D5" s="643"/>
      <c r="E5" s="643"/>
      <c r="F5" s="643"/>
    </row>
    <row r="6" spans="1:6" s="161" customFormat="1" ht="18" customHeight="1">
      <c r="A6" s="519" t="s">
        <v>608</v>
      </c>
      <c r="B6" s="519"/>
      <c r="C6" s="644"/>
      <c r="D6" s="644"/>
      <c r="E6" s="644"/>
      <c r="F6" s="644"/>
    </row>
    <row r="7" spans="1:6" s="161" customFormat="1" ht="25.5" customHeight="1" thickBot="1">
      <c r="A7" s="519" t="s">
        <v>1754</v>
      </c>
      <c r="B7" s="519"/>
      <c r="C7" s="644"/>
      <c r="D7" s="644"/>
      <c r="E7" s="644"/>
      <c r="F7" s="644"/>
    </row>
    <row r="8" spans="1:6">
      <c r="A8" s="164" t="s">
        <v>590</v>
      </c>
      <c r="B8" s="164"/>
      <c r="C8" s="141" t="s">
        <v>184</v>
      </c>
      <c r="D8" s="1004" t="s">
        <v>1580</v>
      </c>
      <c r="E8" s="1005"/>
      <c r="F8" s="1006"/>
    </row>
    <row r="9" spans="1:6">
      <c r="A9" s="165"/>
      <c r="B9" s="165"/>
      <c r="C9" s="143" t="s">
        <v>283</v>
      </c>
      <c r="D9" s="1007" t="s">
        <v>677</v>
      </c>
      <c r="E9" s="1008"/>
      <c r="F9" s="1009"/>
    </row>
    <row r="10" spans="1:6" ht="38.25">
      <c r="A10" s="165"/>
      <c r="B10" s="165"/>
      <c r="C10" s="166"/>
      <c r="D10" s="145" t="s">
        <v>609</v>
      </c>
      <c r="E10" s="145" t="s">
        <v>592</v>
      </c>
      <c r="F10" s="145" t="s">
        <v>610</v>
      </c>
    </row>
    <row r="11" spans="1:6" ht="27">
      <c r="A11" s="646"/>
      <c r="B11" s="646"/>
      <c r="C11" s="577"/>
      <c r="D11" s="460" t="s">
        <v>593</v>
      </c>
      <c r="E11" s="460" t="s">
        <v>594</v>
      </c>
      <c r="F11" s="460" t="s">
        <v>595</v>
      </c>
    </row>
    <row r="12" spans="1:6" ht="18" customHeight="1">
      <c r="A12" s="167"/>
      <c r="B12" s="167"/>
      <c r="C12" s="168"/>
      <c r="D12" s="1010" t="s">
        <v>568</v>
      </c>
      <c r="E12" s="1010"/>
      <c r="F12" s="169"/>
    </row>
    <row r="13" spans="1:6">
      <c r="A13" s="152" t="s">
        <v>184</v>
      </c>
      <c r="B13" s="417" t="s">
        <v>283</v>
      </c>
      <c r="C13" s="629">
        <f>D13+E13+F13</f>
        <v>3651435</v>
      </c>
      <c r="D13" s="629">
        <f>SUM(D14:D22)</f>
        <v>356904</v>
      </c>
      <c r="E13" s="629">
        <f t="shared" ref="E13:F13" si="0">SUM(E14:E22)</f>
        <v>411499</v>
      </c>
      <c r="F13" s="629">
        <f t="shared" si="0"/>
        <v>2883032</v>
      </c>
    </row>
    <row r="14" spans="1:6">
      <c r="A14" s="100" t="s">
        <v>199</v>
      </c>
      <c r="B14" s="423" t="s">
        <v>200</v>
      </c>
      <c r="C14" s="11">
        <v>59806</v>
      </c>
      <c r="D14" s="11">
        <v>811</v>
      </c>
      <c r="E14" s="11">
        <v>6435</v>
      </c>
      <c r="F14" s="11">
        <v>52560</v>
      </c>
    </row>
    <row r="15" spans="1:6" ht="26.25">
      <c r="A15" s="398" t="s">
        <v>1186</v>
      </c>
      <c r="B15" s="423" t="s">
        <v>648</v>
      </c>
      <c r="C15" s="11">
        <v>236773</v>
      </c>
      <c r="D15" s="11">
        <v>10601</v>
      </c>
      <c r="E15" s="11">
        <v>6709</v>
      </c>
      <c r="F15" s="11">
        <v>219463</v>
      </c>
    </row>
    <row r="16" spans="1:6" ht="26.25">
      <c r="A16" s="398" t="s">
        <v>1187</v>
      </c>
      <c r="B16" s="423" t="s">
        <v>476</v>
      </c>
      <c r="C16" s="11">
        <v>897469</v>
      </c>
      <c r="D16" s="11">
        <v>38983</v>
      </c>
      <c r="E16" s="11">
        <v>143632</v>
      </c>
      <c r="F16" s="11">
        <v>714854</v>
      </c>
    </row>
    <row r="17" spans="1:6">
      <c r="A17" s="100" t="s">
        <v>205</v>
      </c>
      <c r="B17" s="423" t="s">
        <v>477</v>
      </c>
      <c r="C17" s="11">
        <v>164238</v>
      </c>
      <c r="D17" s="11">
        <v>37822</v>
      </c>
      <c r="E17" s="11">
        <v>7035</v>
      </c>
      <c r="F17" s="11">
        <v>119381</v>
      </c>
    </row>
    <row r="18" spans="1:6">
      <c r="A18" s="100" t="s">
        <v>207</v>
      </c>
      <c r="B18" s="423" t="s">
        <v>611</v>
      </c>
      <c r="C18" s="11">
        <v>337673</v>
      </c>
      <c r="D18" s="11">
        <v>10717</v>
      </c>
      <c r="E18" s="11">
        <v>25744</v>
      </c>
      <c r="F18" s="11">
        <v>301212</v>
      </c>
    </row>
    <row r="19" spans="1:6">
      <c r="A19" s="100" t="s">
        <v>220</v>
      </c>
      <c r="B19" s="423" t="s">
        <v>479</v>
      </c>
      <c r="C19" s="11">
        <v>74625</v>
      </c>
      <c r="D19" s="11">
        <v>830</v>
      </c>
      <c r="E19" s="11">
        <v>1578</v>
      </c>
      <c r="F19" s="11">
        <v>72217</v>
      </c>
    </row>
    <row r="20" spans="1:6">
      <c r="A20" s="100" t="s">
        <v>211</v>
      </c>
      <c r="B20" s="423" t="s">
        <v>480</v>
      </c>
      <c r="C20" s="11">
        <v>871027</v>
      </c>
      <c r="D20" s="11">
        <v>66771</v>
      </c>
      <c r="E20" s="11">
        <v>38793</v>
      </c>
      <c r="F20" s="11">
        <v>765463</v>
      </c>
    </row>
    <row r="21" spans="1:6">
      <c r="A21" s="100" t="s">
        <v>213</v>
      </c>
      <c r="B21" s="423" t="s">
        <v>226</v>
      </c>
      <c r="C21" s="11">
        <v>458133</v>
      </c>
      <c r="D21" s="11">
        <v>167256</v>
      </c>
      <c r="E21" s="11">
        <v>88470</v>
      </c>
      <c r="F21" s="11">
        <v>202407</v>
      </c>
    </row>
    <row r="22" spans="1:6" ht="17.25" customHeight="1">
      <c r="A22" s="100" t="s">
        <v>215</v>
      </c>
      <c r="B22" s="423" t="s">
        <v>227</v>
      </c>
      <c r="C22" s="11">
        <v>551691</v>
      </c>
      <c r="D22" s="11">
        <v>23113</v>
      </c>
      <c r="E22" s="11">
        <v>93103</v>
      </c>
      <c r="F22" s="11">
        <v>435475</v>
      </c>
    </row>
    <row r="23" spans="1:6" ht="17.25" customHeight="1">
      <c r="A23" s="100"/>
      <c r="B23" s="423"/>
      <c r="C23" s="151"/>
      <c r="D23" s="151"/>
      <c r="E23" s="151"/>
      <c r="F23" s="151"/>
    </row>
    <row r="24" spans="1:6" ht="15" customHeight="1">
      <c r="A24" s="152"/>
      <c r="B24" s="417"/>
      <c r="C24" s="964" t="s">
        <v>612</v>
      </c>
      <c r="D24" s="964"/>
      <c r="E24" s="964"/>
      <c r="F24" s="964"/>
    </row>
    <row r="25" spans="1:6" ht="15" customHeight="1">
      <c r="A25" s="152"/>
      <c r="B25" s="417"/>
      <c r="C25" s="999" t="s">
        <v>402</v>
      </c>
      <c r="D25" s="999"/>
      <c r="E25" s="999"/>
      <c r="F25" s="999"/>
    </row>
    <row r="26" spans="1:6">
      <c r="A26" s="152" t="s">
        <v>184</v>
      </c>
      <c r="B26" s="417" t="s">
        <v>283</v>
      </c>
      <c r="C26" s="170">
        <v>100</v>
      </c>
      <c r="D26" s="140">
        <v>100</v>
      </c>
      <c r="E26" s="140">
        <v>100</v>
      </c>
      <c r="F26" s="170">
        <v>100</v>
      </c>
    </row>
    <row r="27" spans="1:6">
      <c r="A27" s="100" t="s">
        <v>199</v>
      </c>
      <c r="B27" s="423" t="s">
        <v>200</v>
      </c>
      <c r="C27" s="171">
        <f>C14/C13*100</f>
        <v>1.6378766156319364</v>
      </c>
      <c r="D27" s="171">
        <f t="shared" ref="D27:F27" si="1">D14/D13*100</f>
        <v>0.22723197274337076</v>
      </c>
      <c r="E27" s="171">
        <f t="shared" si="1"/>
        <v>1.5637948087358657</v>
      </c>
      <c r="F27" s="171">
        <f t="shared" si="1"/>
        <v>1.8230807011507331</v>
      </c>
    </row>
    <row r="28" spans="1:6" ht="26.25">
      <c r="A28" s="398" t="s">
        <v>1188</v>
      </c>
      <c r="B28" s="423" t="s">
        <v>648</v>
      </c>
      <c r="C28" s="171">
        <f>C15/C13*100</f>
        <v>6.4843821675587821</v>
      </c>
      <c r="D28" s="171">
        <f t="shared" ref="D28:F28" si="2">D15/D13*100</f>
        <v>2.9702665142447269</v>
      </c>
      <c r="E28" s="171">
        <f t="shared" si="2"/>
        <v>1.6303806327597394</v>
      </c>
      <c r="F28" s="171">
        <f t="shared" si="2"/>
        <v>7.6122290699513568</v>
      </c>
    </row>
    <row r="29" spans="1:6" ht="26.25">
      <c r="A29" s="398" t="s">
        <v>1189</v>
      </c>
      <c r="B29" s="423" t="s">
        <v>476</v>
      </c>
      <c r="C29" s="171">
        <f>C16/C13*100</f>
        <v>24.578528715422841</v>
      </c>
      <c r="D29" s="171">
        <f t="shared" ref="D29:F29" si="3">D16/D13*100</f>
        <v>10.922544998094725</v>
      </c>
      <c r="E29" s="171">
        <f t="shared" si="3"/>
        <v>34.904580570062137</v>
      </c>
      <c r="F29" s="171">
        <f t="shared" si="3"/>
        <v>24.795215592473479</v>
      </c>
    </row>
    <row r="30" spans="1:6">
      <c r="A30" s="100" t="s">
        <v>205</v>
      </c>
      <c r="B30" s="423" t="s">
        <v>477</v>
      </c>
      <c r="C30" s="171">
        <f>C17/C13*100</f>
        <v>4.4979028792789686</v>
      </c>
      <c r="D30" s="171">
        <f t="shared" ref="D30:F30" si="4">D17/D13*100</f>
        <v>10.59724743908726</v>
      </c>
      <c r="E30" s="171">
        <f t="shared" si="4"/>
        <v>1.7096031825107716</v>
      </c>
      <c r="F30" s="171">
        <f t="shared" si="4"/>
        <v>4.1408142538827182</v>
      </c>
    </row>
    <row r="31" spans="1:6">
      <c r="A31" s="100" t="s">
        <v>207</v>
      </c>
      <c r="B31" s="423" t="s">
        <v>611</v>
      </c>
      <c r="C31" s="171">
        <f>C18/C13*100</f>
        <v>9.2476793370277708</v>
      </c>
      <c r="D31" s="171">
        <f t="shared" ref="D31:F31" si="5">D18/D13*100</f>
        <v>3.002768251406541</v>
      </c>
      <c r="E31" s="171">
        <f t="shared" si="5"/>
        <v>6.2561512907686287</v>
      </c>
      <c r="F31" s="171">
        <f t="shared" si="5"/>
        <v>10.447750840087796</v>
      </c>
    </row>
    <row r="32" spans="1:6">
      <c r="A32" s="100" t="s">
        <v>220</v>
      </c>
      <c r="B32" s="423" t="s">
        <v>479</v>
      </c>
      <c r="C32" s="171">
        <f>C19/C13*100</f>
        <v>2.0437170591835816</v>
      </c>
      <c r="D32" s="171">
        <f t="shared" ref="D32:F32" si="6">D19/D13*100</f>
        <v>0.23255553314056443</v>
      </c>
      <c r="E32" s="171">
        <f t="shared" si="6"/>
        <v>0.38347602302800249</v>
      </c>
      <c r="F32" s="171">
        <f t="shared" si="6"/>
        <v>2.5048976216705192</v>
      </c>
    </row>
    <row r="33" spans="1:6">
      <c r="A33" s="100" t="s">
        <v>211</v>
      </c>
      <c r="B33" s="423" t="s">
        <v>480</v>
      </c>
      <c r="C33" s="171">
        <f>C20/C13*100</f>
        <v>23.854375060763783</v>
      </c>
      <c r="D33" s="171">
        <f t="shared" ref="D33:F33" si="7">D20/D13*100</f>
        <v>18.708392172685091</v>
      </c>
      <c r="E33" s="171">
        <f t="shared" si="7"/>
        <v>9.4272404064165407</v>
      </c>
      <c r="F33" s="171">
        <f t="shared" si="7"/>
        <v>26.550624481448697</v>
      </c>
    </row>
    <row r="34" spans="1:6">
      <c r="A34" s="100" t="s">
        <v>213</v>
      </c>
      <c r="B34" s="423" t="s">
        <v>226</v>
      </c>
      <c r="C34" s="171">
        <f>C21/C13*100</f>
        <v>12.546656314572216</v>
      </c>
      <c r="D34" s="171">
        <f t="shared" ref="D34:F34" si="8">D21/D13*100</f>
        <v>46.863021989106315</v>
      </c>
      <c r="E34" s="171">
        <f t="shared" si="8"/>
        <v>21.499444713109874</v>
      </c>
      <c r="F34" s="171">
        <f t="shared" si="8"/>
        <v>7.0206296704302966</v>
      </c>
    </row>
    <row r="35" spans="1:6">
      <c r="A35" s="100" t="s">
        <v>215</v>
      </c>
      <c r="B35" s="423" t="s">
        <v>227</v>
      </c>
      <c r="C35" s="171">
        <f>C22/C13*100</f>
        <v>15.108881850560122</v>
      </c>
      <c r="D35" s="171">
        <f t="shared" ref="D35:F35" si="9">D22/D13*100</f>
        <v>6.4759711294914037</v>
      </c>
      <c r="E35" s="171">
        <f t="shared" si="9"/>
        <v>22.62532837260844</v>
      </c>
      <c r="F35" s="171">
        <f t="shared" si="9"/>
        <v>15.104757768904403</v>
      </c>
    </row>
    <row r="36" spans="1:6" ht="40.5" customHeight="1">
      <c r="A36" s="150" t="s">
        <v>411</v>
      </c>
      <c r="B36" s="529" t="s">
        <v>613</v>
      </c>
      <c r="C36" s="86">
        <f>SUM(D36:F36)</f>
        <v>825956</v>
      </c>
      <c r="D36" s="86">
        <f>SUM(D37:D45)</f>
        <v>209263</v>
      </c>
      <c r="E36" s="86">
        <f t="shared" ref="E36:F36" si="10">SUM(E37:E45)</f>
        <v>131637</v>
      </c>
      <c r="F36" s="86">
        <f t="shared" si="10"/>
        <v>485056</v>
      </c>
    </row>
    <row r="37" spans="1:6">
      <c r="A37" s="100" t="s">
        <v>199</v>
      </c>
      <c r="B37" s="423" t="s">
        <v>200</v>
      </c>
      <c r="C37" s="11">
        <v>31623</v>
      </c>
      <c r="D37" s="61">
        <v>803</v>
      </c>
      <c r="E37" s="61">
        <v>2811</v>
      </c>
      <c r="F37" s="61">
        <v>28009</v>
      </c>
    </row>
    <row r="38" spans="1:6" ht="26.25">
      <c r="A38" s="398" t="s">
        <v>1190</v>
      </c>
      <c r="B38" s="423" t="s">
        <v>648</v>
      </c>
      <c r="C38" s="11">
        <v>113832</v>
      </c>
      <c r="D38" s="11">
        <v>9216</v>
      </c>
      <c r="E38" s="11">
        <v>2927</v>
      </c>
      <c r="F38" s="11">
        <v>101689</v>
      </c>
    </row>
    <row r="39" spans="1:6" ht="26.25">
      <c r="A39" s="398" t="s">
        <v>1191</v>
      </c>
      <c r="B39" s="423" t="s">
        <v>476</v>
      </c>
      <c r="C39" s="11">
        <v>46429</v>
      </c>
      <c r="D39" s="61">
        <v>8579</v>
      </c>
      <c r="E39" s="61">
        <v>10039</v>
      </c>
      <c r="F39" s="61">
        <v>27811</v>
      </c>
    </row>
    <row r="40" spans="1:6">
      <c r="A40" s="100" t="s">
        <v>205</v>
      </c>
      <c r="B40" s="423" t="s">
        <v>477</v>
      </c>
      <c r="C40" s="11">
        <v>40399</v>
      </c>
      <c r="D40" s="61">
        <v>19587</v>
      </c>
      <c r="E40" s="61">
        <v>2353</v>
      </c>
      <c r="F40" s="61">
        <v>18459</v>
      </c>
    </row>
    <row r="41" spans="1:6">
      <c r="A41" s="100" t="s">
        <v>207</v>
      </c>
      <c r="B41" s="423" t="s">
        <v>611</v>
      </c>
      <c r="C41" s="11">
        <v>13440</v>
      </c>
      <c r="D41" s="61">
        <v>989</v>
      </c>
      <c r="E41" s="61">
        <v>2060</v>
      </c>
      <c r="F41" s="61">
        <v>10391</v>
      </c>
    </row>
    <row r="42" spans="1:6">
      <c r="A42" s="100" t="s">
        <v>220</v>
      </c>
      <c r="B42" s="423" t="s">
        <v>479</v>
      </c>
      <c r="C42" s="11">
        <v>7839</v>
      </c>
      <c r="D42" s="61">
        <v>108</v>
      </c>
      <c r="E42" s="61">
        <v>164</v>
      </c>
      <c r="F42" s="61">
        <v>7567</v>
      </c>
    </row>
    <row r="43" spans="1:6">
      <c r="A43" s="100" t="s">
        <v>211</v>
      </c>
      <c r="B43" s="423" t="s">
        <v>480</v>
      </c>
      <c r="C43" s="11">
        <v>54633</v>
      </c>
      <c r="D43" s="61">
        <v>1905</v>
      </c>
      <c r="E43" s="61">
        <v>1921</v>
      </c>
      <c r="F43" s="61">
        <v>50807</v>
      </c>
    </row>
    <row r="44" spans="1:6">
      <c r="A44" s="100" t="s">
        <v>213</v>
      </c>
      <c r="B44" s="423" t="s">
        <v>226</v>
      </c>
      <c r="C44" s="11">
        <v>392579</v>
      </c>
      <c r="D44" s="61">
        <v>147254</v>
      </c>
      <c r="E44" s="61">
        <v>88470</v>
      </c>
      <c r="F44" s="61">
        <v>156855</v>
      </c>
    </row>
    <row r="45" spans="1:6">
      <c r="A45" s="100" t="s">
        <v>215</v>
      </c>
      <c r="B45" s="423" t="s">
        <v>227</v>
      </c>
      <c r="C45" s="11">
        <v>125182</v>
      </c>
      <c r="D45" s="61">
        <v>20822</v>
      </c>
      <c r="E45" s="61">
        <v>20892</v>
      </c>
      <c r="F45" s="61">
        <v>83468</v>
      </c>
    </row>
    <row r="46" spans="1:6">
      <c r="A46" s="100"/>
      <c r="B46" s="423"/>
      <c r="C46" s="11"/>
      <c r="D46" s="61"/>
      <c r="E46" s="61"/>
      <c r="F46" s="61"/>
    </row>
    <row r="47" spans="1:6" ht="13.9" customHeight="1">
      <c r="A47" s="99"/>
      <c r="B47" s="422"/>
      <c r="C47" s="964" t="s">
        <v>194</v>
      </c>
      <c r="D47" s="964"/>
      <c r="E47" s="964"/>
      <c r="F47" s="964"/>
    </row>
    <row r="48" spans="1:6" ht="13.9" customHeight="1">
      <c r="A48" s="99"/>
      <c r="B48" s="422"/>
      <c r="C48" s="999" t="s">
        <v>402</v>
      </c>
      <c r="D48" s="999"/>
      <c r="E48" s="999"/>
      <c r="F48" s="999"/>
    </row>
    <row r="49" spans="1:6" ht="40.5">
      <c r="A49" s="150" t="s">
        <v>411</v>
      </c>
      <c r="B49" s="529" t="s">
        <v>1200</v>
      </c>
      <c r="C49" s="170">
        <v>100</v>
      </c>
      <c r="D49" s="140">
        <v>100</v>
      </c>
      <c r="E49" s="140">
        <v>100</v>
      </c>
      <c r="F49" s="170">
        <v>100</v>
      </c>
    </row>
    <row r="50" spans="1:6">
      <c r="A50" s="100" t="s">
        <v>199</v>
      </c>
      <c r="B50" s="423" t="s">
        <v>474</v>
      </c>
      <c r="C50" s="171">
        <f>C37/C36*100</f>
        <v>3.8286543108833886</v>
      </c>
      <c r="D50" s="171">
        <f>D37/D36*100</f>
        <v>0.38372765371804862</v>
      </c>
      <c r="E50" s="171">
        <f>E37/E36*100</f>
        <v>2.1354178536429727</v>
      </c>
      <c r="F50" s="171">
        <f>F37/F36*100</f>
        <v>5.7743848132999078</v>
      </c>
    </row>
    <row r="51" spans="1:6" ht="25.5" customHeight="1">
      <c r="A51" s="398" t="s">
        <v>1149</v>
      </c>
      <c r="B51" s="423" t="s">
        <v>648</v>
      </c>
      <c r="C51" s="171">
        <f>C38/C36*100</f>
        <v>13.781847943473988</v>
      </c>
      <c r="D51" s="171">
        <f>D38/D36*100</f>
        <v>4.4040274678275662</v>
      </c>
      <c r="E51" s="171">
        <f>E38/E36*100</f>
        <v>2.2235389746044043</v>
      </c>
      <c r="F51" s="171">
        <f>F38/F36*100</f>
        <v>20.964383493864627</v>
      </c>
    </row>
    <row r="52" spans="1:6" ht="26.25">
      <c r="A52" s="398" t="s">
        <v>1127</v>
      </c>
      <c r="B52" s="423" t="s">
        <v>476</v>
      </c>
      <c r="C52" s="171">
        <f>C39/C36*100</f>
        <v>5.6212437466402569</v>
      </c>
      <c r="D52" s="171">
        <f>D39/D36*100</f>
        <v>4.0996258296975574</v>
      </c>
      <c r="E52" s="171">
        <f>E39/E36*100</f>
        <v>7.6262752873432245</v>
      </c>
      <c r="F52" s="171">
        <f>F39/F36*100</f>
        <v>5.733564784272331</v>
      </c>
    </row>
    <row r="53" spans="1:6">
      <c r="A53" s="100" t="s">
        <v>205</v>
      </c>
      <c r="B53" s="423" t="s">
        <v>477</v>
      </c>
      <c r="C53" s="171">
        <f>C40/C36*100</f>
        <v>4.8911806440052494</v>
      </c>
      <c r="D53" s="171">
        <f>D40/D36*100</f>
        <v>9.3599919718249289</v>
      </c>
      <c r="E53" s="171">
        <f>E40/E36*100</f>
        <v>1.7874913588124919</v>
      </c>
      <c r="F53" s="171">
        <f>F40/F36*100</f>
        <v>3.8055399788890352</v>
      </c>
    </row>
    <row r="54" spans="1:6">
      <c r="A54" s="100" t="s">
        <v>207</v>
      </c>
      <c r="B54" s="423" t="s">
        <v>611</v>
      </c>
      <c r="C54" s="171">
        <f>C41/C36*100</f>
        <v>1.6272053232859862</v>
      </c>
      <c r="D54" s="171">
        <f>D41/D36*100</f>
        <v>0.47261102058175597</v>
      </c>
      <c r="E54" s="171">
        <f>E41/E36*100</f>
        <v>1.5649095619012892</v>
      </c>
      <c r="F54" s="171">
        <f>F41/F36*100</f>
        <v>2.1422268768966881</v>
      </c>
    </row>
    <row r="55" spans="1:6">
      <c r="A55" s="100" t="s">
        <v>220</v>
      </c>
      <c r="B55" s="423" t="s">
        <v>479</v>
      </c>
      <c r="C55" s="171">
        <f>C42/C36*100</f>
        <v>0.94908203342550923</v>
      </c>
      <c r="D55" s="171">
        <f>D42/D36*100</f>
        <v>5.1609696888604298E-2</v>
      </c>
      <c r="E55" s="171">
        <f>E42/E36*100</f>
        <v>0.12458503308340362</v>
      </c>
      <c r="F55" s="171">
        <f>F42/F36*100</f>
        <v>1.5600260588468136</v>
      </c>
    </row>
    <row r="56" spans="1:6">
      <c r="A56" s="100" t="s">
        <v>211</v>
      </c>
      <c r="B56" s="423" t="s">
        <v>480</v>
      </c>
      <c r="C56" s="171">
        <f>C43/C36*100</f>
        <v>6.6145169960627443</v>
      </c>
      <c r="D56" s="171">
        <f>D43/D36*100</f>
        <v>0.91033770900732569</v>
      </c>
      <c r="E56" s="171">
        <f>E43/E36*100</f>
        <v>1.459316149714746</v>
      </c>
      <c r="F56" s="171">
        <f>F43/F36*100</f>
        <v>10.474460680828605</v>
      </c>
    </row>
    <row r="57" spans="1:6">
      <c r="A57" s="100" t="s">
        <v>213</v>
      </c>
      <c r="B57" s="423" t="s">
        <v>226</v>
      </c>
      <c r="C57" s="171">
        <f>C44/C36*100</f>
        <v>47.530255848979849</v>
      </c>
      <c r="D57" s="171">
        <f>D44/D36*100</f>
        <v>70.367910237356824</v>
      </c>
      <c r="E57" s="171">
        <f>E44/E36*100</f>
        <v>67.207548029809246</v>
      </c>
      <c r="F57" s="171">
        <f>F44/F36*100</f>
        <v>32.337503298588203</v>
      </c>
    </row>
    <row r="58" spans="1:6">
      <c r="A58" s="100" t="s">
        <v>215</v>
      </c>
      <c r="B58" s="423" t="s">
        <v>227</v>
      </c>
      <c r="C58" s="171">
        <f>C45/C36*100</f>
        <v>15.15601315324303</v>
      </c>
      <c r="D58" s="171">
        <f>D45/D36*100</f>
        <v>9.9501584130973946</v>
      </c>
      <c r="E58" s="171">
        <f>E45/E36*100</f>
        <v>15.870917751088221</v>
      </c>
      <c r="F58" s="171">
        <f>F45/F36*100</f>
        <v>17.207910014513789</v>
      </c>
    </row>
    <row r="59" spans="1:6" ht="13.9" customHeight="1">
      <c r="A59" s="152"/>
      <c r="B59" s="417"/>
      <c r="C59" s="964" t="s">
        <v>568</v>
      </c>
      <c r="D59" s="964"/>
      <c r="E59" s="964"/>
      <c r="F59" s="964"/>
    </row>
    <row r="60" spans="1:6" ht="80.25" customHeight="1">
      <c r="A60" s="645" t="s">
        <v>1199</v>
      </c>
      <c r="B60" s="417" t="s">
        <v>1198</v>
      </c>
      <c r="C60" s="86">
        <f>SUM(D60:F60)</f>
        <v>975148</v>
      </c>
      <c r="D60" s="86">
        <f>SUM(D61:D67)</f>
        <v>21254</v>
      </c>
      <c r="E60" s="86">
        <f>SUM(E61:E67)</f>
        <v>145295</v>
      </c>
      <c r="F60" s="86">
        <f>SUM(F61:F67)</f>
        <v>808599</v>
      </c>
    </row>
    <row r="61" spans="1:6" ht="18.75" customHeight="1">
      <c r="A61" s="100" t="s">
        <v>199</v>
      </c>
      <c r="B61" s="423" t="s">
        <v>200</v>
      </c>
      <c r="C61" s="61">
        <v>11351</v>
      </c>
      <c r="D61" s="61" t="s">
        <v>249</v>
      </c>
      <c r="E61" s="61">
        <v>2931</v>
      </c>
      <c r="F61" s="61">
        <v>8420</v>
      </c>
    </row>
    <row r="62" spans="1:6" ht="26.25">
      <c r="A62" s="398" t="s">
        <v>1043</v>
      </c>
      <c r="B62" s="423" t="s">
        <v>202</v>
      </c>
      <c r="C62" s="61">
        <v>55621</v>
      </c>
      <c r="D62" s="61">
        <v>50</v>
      </c>
      <c r="E62" s="61">
        <v>253</v>
      </c>
      <c r="F62" s="61">
        <v>55318</v>
      </c>
    </row>
    <row r="63" spans="1:6" ht="26.25">
      <c r="A63" s="398" t="s">
        <v>1127</v>
      </c>
      <c r="B63" s="423" t="s">
        <v>246</v>
      </c>
      <c r="C63" s="61">
        <v>632076</v>
      </c>
      <c r="D63" s="61">
        <v>9295</v>
      </c>
      <c r="E63" s="61">
        <v>113917</v>
      </c>
      <c r="F63" s="61">
        <v>508864</v>
      </c>
    </row>
    <row r="64" spans="1:6">
      <c r="A64" s="100" t="s">
        <v>207</v>
      </c>
      <c r="B64" s="423" t="s">
        <v>208</v>
      </c>
      <c r="C64" s="61">
        <v>13686</v>
      </c>
      <c r="D64" s="61">
        <v>423</v>
      </c>
      <c r="E64" s="61">
        <v>3300</v>
      </c>
      <c r="F64" s="61">
        <v>9963</v>
      </c>
    </row>
    <row r="65" spans="1:6">
      <c r="A65" s="100" t="s">
        <v>220</v>
      </c>
      <c r="B65" s="423" t="s">
        <v>210</v>
      </c>
      <c r="C65" s="61">
        <v>2154</v>
      </c>
      <c r="D65" s="61" t="s">
        <v>249</v>
      </c>
      <c r="E65" s="61" t="s">
        <v>249</v>
      </c>
      <c r="F65" s="61">
        <v>2154</v>
      </c>
    </row>
    <row r="66" spans="1:6">
      <c r="A66" s="100" t="s">
        <v>211</v>
      </c>
      <c r="B66" s="423" t="s">
        <v>212</v>
      </c>
      <c r="C66" s="61">
        <v>257183</v>
      </c>
      <c r="D66" s="61">
        <v>11486</v>
      </c>
      <c r="E66" s="61">
        <v>24894</v>
      </c>
      <c r="F66" s="61">
        <v>220803</v>
      </c>
    </row>
    <row r="67" spans="1:6">
      <c r="A67" s="100" t="s">
        <v>215</v>
      </c>
      <c r="B67" s="423" t="s">
        <v>216</v>
      </c>
      <c r="C67" s="61">
        <v>3077</v>
      </c>
      <c r="D67" s="61" t="s">
        <v>249</v>
      </c>
      <c r="E67" s="61" t="s">
        <v>249</v>
      </c>
      <c r="F67" s="61">
        <v>3077</v>
      </c>
    </row>
    <row r="68" spans="1:6">
      <c r="A68" s="99"/>
      <c r="B68" s="422"/>
      <c r="C68" s="964" t="s">
        <v>614</v>
      </c>
      <c r="D68" s="964"/>
      <c r="E68" s="964"/>
      <c r="F68" s="964"/>
    </row>
    <row r="69" spans="1:6">
      <c r="A69" s="99"/>
      <c r="B69" s="422"/>
      <c r="C69" s="999" t="s">
        <v>402</v>
      </c>
      <c r="D69" s="999"/>
      <c r="E69" s="999"/>
      <c r="F69" s="999"/>
    </row>
    <row r="70" spans="1:6" ht="66.75" customHeight="1">
      <c r="A70" s="152" t="s">
        <v>412</v>
      </c>
      <c r="B70" s="417" t="s">
        <v>462</v>
      </c>
      <c r="C70" s="170">
        <v>100</v>
      </c>
      <c r="D70" s="140">
        <v>100</v>
      </c>
      <c r="E70" s="140">
        <v>100</v>
      </c>
      <c r="F70" s="170">
        <v>100</v>
      </c>
    </row>
    <row r="71" spans="1:6">
      <c r="A71" s="100" t="s">
        <v>199</v>
      </c>
      <c r="B71" s="423" t="s">
        <v>474</v>
      </c>
      <c r="C71" s="171">
        <f>C61/C60*100</f>
        <v>1.1640284346581238</v>
      </c>
      <c r="D71" s="171" t="s">
        <v>249</v>
      </c>
      <c r="E71" s="171">
        <f>E61/E60*100</f>
        <v>2.0172751987336106</v>
      </c>
      <c r="F71" s="171">
        <f>F61/F60*100</f>
        <v>1.0413072487104238</v>
      </c>
    </row>
    <row r="72" spans="1:6" ht="26.25">
      <c r="A72" s="398" t="s">
        <v>1190</v>
      </c>
      <c r="B72" s="423" t="s">
        <v>615</v>
      </c>
      <c r="C72" s="171">
        <f>C62/C60*100</f>
        <v>5.7038521332146503</v>
      </c>
      <c r="D72" s="171">
        <f>D62/D60*100</f>
        <v>0.23524983532511529</v>
      </c>
      <c r="E72" s="171">
        <f>E62/E60*100</f>
        <v>0.17412849719536116</v>
      </c>
      <c r="F72" s="171">
        <f>F62/F60*100</f>
        <v>6.8412154850550149</v>
      </c>
    </row>
    <row r="73" spans="1:6" ht="26.25">
      <c r="A73" s="398" t="s">
        <v>1187</v>
      </c>
      <c r="B73" s="423" t="s">
        <v>246</v>
      </c>
      <c r="C73" s="171">
        <f>C63/C60*100</f>
        <v>64.818468581179474</v>
      </c>
      <c r="D73" s="171">
        <f>D63/D60*100</f>
        <v>43.732944386938925</v>
      </c>
      <c r="E73" s="171">
        <f>E63/E60*100</f>
        <v>78.403936818197465</v>
      </c>
      <c r="F73" s="171">
        <f>F63/F60*100</f>
        <v>62.931564347717469</v>
      </c>
    </row>
    <row r="74" spans="1:6">
      <c r="A74" s="100" t="s">
        <v>207</v>
      </c>
      <c r="B74" s="423" t="s">
        <v>208</v>
      </c>
      <c r="C74" s="171">
        <f>C64/C60*100</f>
        <v>1.4034792667369467</v>
      </c>
      <c r="D74" s="171">
        <f>D64/D60*100</f>
        <v>1.9902136068504752</v>
      </c>
      <c r="E74" s="171">
        <f>E64/E60*100</f>
        <v>2.2712412677655802</v>
      </c>
      <c r="F74" s="171">
        <f>F64/F60*100</f>
        <v>1.2321311305109206</v>
      </c>
    </row>
    <row r="75" spans="1:6">
      <c r="A75" s="100" t="s">
        <v>220</v>
      </c>
      <c r="B75" s="423" t="s">
        <v>210</v>
      </c>
      <c r="C75" s="171">
        <f>C65/C60*100</f>
        <v>0.2208895470226058</v>
      </c>
      <c r="D75" s="171" t="s">
        <v>249</v>
      </c>
      <c r="E75" s="171" t="s">
        <v>249</v>
      </c>
      <c r="F75" s="171">
        <f>F65/F60*100</f>
        <v>0.26638667621404427</v>
      </c>
    </row>
    <row r="76" spans="1:6">
      <c r="A76" s="100" t="s">
        <v>211</v>
      </c>
      <c r="B76" s="423" t="s">
        <v>212</v>
      </c>
      <c r="C76" s="171">
        <f>C66/C60*100</f>
        <v>26.373740191232507</v>
      </c>
      <c r="D76" s="171">
        <f>D66/D60*100</f>
        <v>54.04159217088548</v>
      </c>
      <c r="E76" s="171">
        <f>E66/E60*100</f>
        <v>17.133418218107987</v>
      </c>
      <c r="F76" s="171">
        <f>F66/F60*100</f>
        <v>27.306860384442722</v>
      </c>
    </row>
    <row r="77" spans="1:6">
      <c r="A77" s="100" t="s">
        <v>215</v>
      </c>
      <c r="B77" s="423" t="s">
        <v>216</v>
      </c>
      <c r="C77" s="171">
        <f>C67/C60*100</f>
        <v>0.31554184595569085</v>
      </c>
      <c r="D77" s="171" t="s">
        <v>249</v>
      </c>
      <c r="E77" s="171" t="s">
        <v>249</v>
      </c>
      <c r="F77" s="171">
        <f>F67/F60*100</f>
        <v>0.38053472734940308</v>
      </c>
    </row>
    <row r="78" spans="1:6">
      <c r="A78" s="100"/>
      <c r="B78" s="423"/>
      <c r="C78" s="171"/>
      <c r="D78" s="171"/>
      <c r="E78" s="171"/>
      <c r="F78" s="171"/>
    </row>
    <row r="79" spans="1:6">
      <c r="A79" s="100"/>
      <c r="B79" s="423"/>
      <c r="C79" s="171"/>
      <c r="D79" s="171"/>
      <c r="E79" s="171"/>
      <c r="F79" s="171"/>
    </row>
    <row r="80" spans="1:6" ht="17.25" customHeight="1">
      <c r="A80" s="99"/>
      <c r="B80" s="422"/>
      <c r="C80" s="964" t="s">
        <v>568</v>
      </c>
      <c r="D80" s="964"/>
      <c r="E80" s="964"/>
      <c r="F80" s="964"/>
    </row>
    <row r="81" spans="1:6" ht="51.75" customHeight="1">
      <c r="A81" s="645" t="s">
        <v>1195</v>
      </c>
      <c r="B81" s="417" t="s">
        <v>1196</v>
      </c>
      <c r="C81" s="58">
        <f>SUM(C82:C86)</f>
        <v>73759</v>
      </c>
      <c r="D81" s="58">
        <v>22542</v>
      </c>
      <c r="E81" s="58">
        <v>1438</v>
      </c>
      <c r="F81" s="58">
        <f>SUM(F82:F86)</f>
        <v>49779</v>
      </c>
    </row>
    <row r="82" spans="1:6" ht="26.25">
      <c r="A82" s="398" t="s">
        <v>1187</v>
      </c>
      <c r="B82" s="423" t="s">
        <v>246</v>
      </c>
      <c r="C82" s="59">
        <v>3244</v>
      </c>
      <c r="D82" s="59">
        <v>774</v>
      </c>
      <c r="E82" s="59">
        <v>437</v>
      </c>
      <c r="F82" s="59">
        <v>2033</v>
      </c>
    </row>
    <row r="83" spans="1:6">
      <c r="A83" s="100" t="s">
        <v>205</v>
      </c>
      <c r="B83" s="423" t="s">
        <v>206</v>
      </c>
      <c r="C83" s="59">
        <v>3115</v>
      </c>
      <c r="D83" s="158">
        <v>2491</v>
      </c>
      <c r="E83" s="158">
        <v>274</v>
      </c>
      <c r="F83" s="158">
        <v>350</v>
      </c>
    </row>
    <row r="84" spans="1:6">
      <c r="A84" s="100" t="s">
        <v>220</v>
      </c>
      <c r="B84" s="423" t="s">
        <v>210</v>
      </c>
      <c r="C84" s="59">
        <v>2</v>
      </c>
      <c r="D84" s="158">
        <v>2</v>
      </c>
      <c r="E84" s="158" t="s">
        <v>249</v>
      </c>
      <c r="F84" s="158" t="s">
        <v>249</v>
      </c>
    </row>
    <row r="85" spans="1:6">
      <c r="A85" s="100" t="s">
        <v>213</v>
      </c>
      <c r="B85" s="423" t="s">
        <v>214</v>
      </c>
      <c r="C85" s="59">
        <v>65554</v>
      </c>
      <c r="D85" s="59">
        <v>19275</v>
      </c>
      <c r="E85" s="59">
        <v>727</v>
      </c>
      <c r="F85" s="59">
        <v>45552</v>
      </c>
    </row>
    <row r="86" spans="1:6">
      <c r="A86" s="100" t="s">
        <v>215</v>
      </c>
      <c r="B86" s="423" t="s">
        <v>216</v>
      </c>
      <c r="C86" s="59">
        <v>1844</v>
      </c>
      <c r="D86" s="59" t="s">
        <v>249</v>
      </c>
      <c r="E86" s="59" t="s">
        <v>249</v>
      </c>
      <c r="F86" s="59">
        <v>1844</v>
      </c>
    </row>
    <row r="87" spans="1:6" ht="13.9" customHeight="1">
      <c r="A87" s="99"/>
      <c r="B87" s="422"/>
      <c r="C87" s="964" t="s">
        <v>612</v>
      </c>
      <c r="D87" s="964"/>
      <c r="E87" s="964"/>
      <c r="F87" s="964"/>
    </row>
    <row r="88" spans="1:6" ht="13.9" customHeight="1">
      <c r="A88" s="99"/>
      <c r="B88" s="422"/>
      <c r="C88" s="999" t="s">
        <v>402</v>
      </c>
      <c r="D88" s="999"/>
      <c r="E88" s="999"/>
      <c r="F88" s="999"/>
    </row>
    <row r="89" spans="1:6" ht="56.25" customHeight="1">
      <c r="A89" s="645" t="s">
        <v>1195</v>
      </c>
      <c r="B89" s="632" t="s">
        <v>1197</v>
      </c>
      <c r="C89" s="170">
        <v>100</v>
      </c>
      <c r="D89" s="140">
        <v>100</v>
      </c>
      <c r="E89" s="140">
        <v>100</v>
      </c>
      <c r="F89" s="170">
        <v>100</v>
      </c>
    </row>
    <row r="90" spans="1:6" ht="26.25">
      <c r="A90" s="398" t="s">
        <v>1127</v>
      </c>
      <c r="B90" s="423" t="s">
        <v>246</v>
      </c>
      <c r="C90" s="25">
        <f>C82/C81*100</f>
        <v>4.398107349611573</v>
      </c>
      <c r="D90" s="25">
        <f>D82/D81*100</f>
        <v>3.4335906308224646</v>
      </c>
      <c r="E90" s="25">
        <f>E82/E81*100</f>
        <v>30.3894297635605</v>
      </c>
      <c r="F90" s="25">
        <f>F82/F81*100</f>
        <v>4.0840515076638741</v>
      </c>
    </row>
    <row r="91" spans="1:6">
      <c r="A91" s="100" t="s">
        <v>205</v>
      </c>
      <c r="B91" s="423" t="s">
        <v>206</v>
      </c>
      <c r="C91" s="171">
        <f>C83/C81*100</f>
        <v>4.223213438360065</v>
      </c>
      <c r="D91" s="171">
        <f>D83/D81*100</f>
        <v>11.050483541833023</v>
      </c>
      <c r="E91" s="171">
        <f>E83/E81*100</f>
        <v>19.054242002781642</v>
      </c>
      <c r="F91" s="171">
        <f>F83/F81*100</f>
        <v>0.70310773619397737</v>
      </c>
    </row>
    <row r="92" spans="1:6">
      <c r="A92" s="100" t="s">
        <v>220</v>
      </c>
      <c r="B92" s="423" t="s">
        <v>210</v>
      </c>
      <c r="C92" s="171">
        <f>C84/C81*100</f>
        <v>2.7115335077753221E-3</v>
      </c>
      <c r="D92" s="171">
        <f>D84/D81*100</f>
        <v>8.8723272114275571E-3</v>
      </c>
      <c r="E92" s="59" t="s">
        <v>249</v>
      </c>
      <c r="F92" s="59" t="s">
        <v>249</v>
      </c>
    </row>
    <row r="93" spans="1:6">
      <c r="A93" s="100" t="s">
        <v>213</v>
      </c>
      <c r="B93" s="423" t="s">
        <v>214</v>
      </c>
      <c r="C93" s="171">
        <f>C85/C81*100</f>
        <v>88.87593378435173</v>
      </c>
      <c r="D93" s="171">
        <f>D85/D81*100</f>
        <v>85.507053500133097</v>
      </c>
      <c r="E93" s="171">
        <f>E85/E81*100</f>
        <v>50.556328233657851</v>
      </c>
      <c r="F93" s="171">
        <f>F85/F81*100</f>
        <v>91.508467426023017</v>
      </c>
    </row>
    <row r="94" spans="1:6">
      <c r="A94" s="100" t="s">
        <v>215</v>
      </c>
      <c r="B94" s="423" t="s">
        <v>216</v>
      </c>
      <c r="C94" s="171">
        <f>C86/C81*100</f>
        <v>2.5000338941688471</v>
      </c>
      <c r="D94" s="59" t="s">
        <v>249</v>
      </c>
      <c r="E94" s="59" t="s">
        <v>249</v>
      </c>
      <c r="F94" s="171">
        <f>F86/F81*100</f>
        <v>3.7043733301191271</v>
      </c>
    </row>
    <row r="95" spans="1:6">
      <c r="A95" s="100"/>
      <c r="B95" s="423"/>
      <c r="C95" s="172"/>
      <c r="D95" s="172"/>
      <c r="E95" s="172"/>
      <c r="F95" s="172"/>
    </row>
    <row r="96" spans="1:6">
      <c r="A96" s="152"/>
      <c r="B96" s="417"/>
      <c r="C96" s="964" t="s">
        <v>568</v>
      </c>
      <c r="D96" s="964"/>
      <c r="E96" s="964"/>
      <c r="F96" s="964"/>
    </row>
    <row r="97" spans="1:6" ht="27">
      <c r="A97" s="152" t="s">
        <v>432</v>
      </c>
      <c r="B97" s="417" t="s">
        <v>1194</v>
      </c>
      <c r="C97" s="86">
        <f>SUM(D97:F97)</f>
        <v>523153</v>
      </c>
      <c r="D97" s="86">
        <f>SUM(D98:D104)</f>
        <v>24610</v>
      </c>
      <c r="E97" s="86">
        <f>SUM(E98:E104)</f>
        <v>37902</v>
      </c>
      <c r="F97" s="86">
        <f>SUM(F98:F104)</f>
        <v>460641</v>
      </c>
    </row>
    <row r="98" spans="1:6" ht="26.25">
      <c r="A98" s="398" t="s">
        <v>1153</v>
      </c>
      <c r="B98" s="423" t="s">
        <v>615</v>
      </c>
      <c r="C98" s="61">
        <v>66415</v>
      </c>
      <c r="D98" s="61">
        <v>1315</v>
      </c>
      <c r="E98" s="61">
        <v>3509</v>
      </c>
      <c r="F98" s="61">
        <v>61591</v>
      </c>
    </row>
    <row r="99" spans="1:6" ht="26.25">
      <c r="A99" s="398" t="s">
        <v>1151</v>
      </c>
      <c r="B99" s="423" t="s">
        <v>246</v>
      </c>
      <c r="C99" s="61">
        <v>193122</v>
      </c>
      <c r="D99" s="61">
        <v>19298</v>
      </c>
      <c r="E99" s="61">
        <v>13401</v>
      </c>
      <c r="F99" s="61">
        <v>160423</v>
      </c>
    </row>
    <row r="100" spans="1:6">
      <c r="A100" s="100" t="s">
        <v>205</v>
      </c>
      <c r="B100" s="423" t="s">
        <v>206</v>
      </c>
      <c r="C100" s="61">
        <v>757</v>
      </c>
      <c r="D100" s="61">
        <v>161</v>
      </c>
      <c r="E100" s="61">
        <v>2</v>
      </c>
      <c r="F100" s="61">
        <v>594</v>
      </c>
    </row>
    <row r="101" spans="1:6">
      <c r="A101" s="100" t="s">
        <v>207</v>
      </c>
      <c r="B101" s="423" t="s">
        <v>208</v>
      </c>
      <c r="C101" s="61">
        <v>180682</v>
      </c>
      <c r="D101" s="61">
        <v>1614</v>
      </c>
      <c r="E101" s="61">
        <v>18455</v>
      </c>
      <c r="F101" s="61">
        <v>160613</v>
      </c>
    </row>
    <row r="102" spans="1:6">
      <c r="A102" s="100" t="s">
        <v>220</v>
      </c>
      <c r="B102" s="423" t="s">
        <v>210</v>
      </c>
      <c r="C102" s="61">
        <v>7088</v>
      </c>
      <c r="D102" s="61">
        <v>358</v>
      </c>
      <c r="E102" s="61">
        <v>1044</v>
      </c>
      <c r="F102" s="61">
        <v>5686</v>
      </c>
    </row>
    <row r="103" spans="1:6">
      <c r="A103" s="100" t="s">
        <v>211</v>
      </c>
      <c r="B103" s="423" t="s">
        <v>212</v>
      </c>
      <c r="C103" s="61">
        <v>75089</v>
      </c>
      <c r="D103" s="61">
        <v>1864</v>
      </c>
      <c r="E103" s="61">
        <v>1491</v>
      </c>
      <c r="F103" s="61">
        <v>71734</v>
      </c>
    </row>
    <row r="104" spans="1:6">
      <c r="A104" s="100" t="s">
        <v>215</v>
      </c>
      <c r="B104" s="423" t="s">
        <v>216</v>
      </c>
      <c r="C104" s="61"/>
      <c r="D104" s="61"/>
      <c r="E104" s="61"/>
      <c r="F104" s="61"/>
    </row>
    <row r="105" spans="1:6">
      <c r="A105" s="100"/>
      <c r="B105" s="423"/>
      <c r="C105" s="61"/>
      <c r="D105" s="61"/>
      <c r="E105" s="61"/>
      <c r="F105" s="61"/>
    </row>
    <row r="106" spans="1:6">
      <c r="A106" s="100"/>
      <c r="B106" s="423"/>
      <c r="C106" s="61"/>
      <c r="D106" s="61"/>
      <c r="E106" s="61"/>
      <c r="F106" s="61"/>
    </row>
    <row r="107" spans="1:6">
      <c r="A107" s="100"/>
      <c r="B107" s="423"/>
      <c r="C107" s="61"/>
      <c r="D107" s="61"/>
      <c r="E107" s="61"/>
      <c r="F107" s="61"/>
    </row>
    <row r="108" spans="1:6">
      <c r="A108" s="100"/>
      <c r="B108" s="423"/>
      <c r="C108" s="61"/>
      <c r="D108" s="61"/>
      <c r="E108" s="61"/>
      <c r="F108" s="61"/>
    </row>
    <row r="109" spans="1:6">
      <c r="A109" s="100"/>
      <c r="B109" s="423"/>
      <c r="C109" s="61"/>
      <c r="D109" s="88"/>
      <c r="E109" s="88"/>
      <c r="F109" s="61"/>
    </row>
    <row r="110" spans="1:6" ht="13.9" customHeight="1">
      <c r="A110" s="99"/>
      <c r="B110" s="422"/>
      <c r="C110" s="964" t="s">
        <v>194</v>
      </c>
      <c r="D110" s="964"/>
      <c r="E110" s="964"/>
      <c r="F110" s="964"/>
    </row>
    <row r="111" spans="1:6" ht="13.9" customHeight="1">
      <c r="A111" s="99"/>
      <c r="B111" s="422"/>
      <c r="C111" s="999" t="s">
        <v>402</v>
      </c>
      <c r="D111" s="999"/>
      <c r="E111" s="999"/>
      <c r="F111" s="999"/>
    </row>
    <row r="112" spans="1:6" ht="27">
      <c r="A112" s="152" t="s">
        <v>432</v>
      </c>
      <c r="B112" s="417" t="s">
        <v>1168</v>
      </c>
      <c r="C112" s="170">
        <v>100</v>
      </c>
      <c r="D112" s="140">
        <v>100</v>
      </c>
      <c r="E112" s="140">
        <v>100</v>
      </c>
      <c r="F112" s="170">
        <v>100</v>
      </c>
    </row>
    <row r="113" spans="1:6" ht="26.25">
      <c r="A113" s="398" t="s">
        <v>1149</v>
      </c>
      <c r="B113" s="423" t="s">
        <v>615</v>
      </c>
      <c r="C113" s="171">
        <f>C98/C97*100</f>
        <v>12.695138898180838</v>
      </c>
      <c r="D113" s="171">
        <f t="shared" ref="D113:F113" si="11">D98/D97*100</f>
        <v>5.3433563592035753</v>
      </c>
      <c r="E113" s="171">
        <f t="shared" si="11"/>
        <v>9.2580866445042478</v>
      </c>
      <c r="F113" s="171">
        <f t="shared" si="11"/>
        <v>13.370716023975287</v>
      </c>
    </row>
    <row r="114" spans="1:6" ht="26.25">
      <c r="A114" s="398" t="s">
        <v>1192</v>
      </c>
      <c r="B114" s="423" t="s">
        <v>246</v>
      </c>
      <c r="C114" s="171">
        <f>C99/C97*100</f>
        <v>36.915013389964315</v>
      </c>
      <c r="D114" s="171">
        <f t="shared" ref="D114:F114" si="12">D99/D97*100</f>
        <v>78.415278342137341</v>
      </c>
      <c r="E114" s="171">
        <f t="shared" si="12"/>
        <v>35.356973246794368</v>
      </c>
      <c r="F114" s="171">
        <f t="shared" si="12"/>
        <v>34.826035893461501</v>
      </c>
    </row>
    <row r="115" spans="1:6">
      <c r="A115" s="100" t="s">
        <v>205</v>
      </c>
      <c r="B115" s="423" t="s">
        <v>206</v>
      </c>
      <c r="C115" s="171">
        <f>C100/C97*100</f>
        <v>0.14469954296353074</v>
      </c>
      <c r="D115" s="171">
        <f>D100/D97*100</f>
        <v>0.65420560747663559</v>
      </c>
      <c r="E115" s="171">
        <f>E100/E97*100</f>
        <v>5.2767663975515806E-3</v>
      </c>
      <c r="F115" s="171">
        <f>F100/F97*100</f>
        <v>0.12895074472311407</v>
      </c>
    </row>
    <row r="116" spans="1:6">
      <c r="A116" s="100" t="s">
        <v>207</v>
      </c>
      <c r="B116" s="423" t="s">
        <v>208</v>
      </c>
      <c r="C116" s="171">
        <f>C101/C97*100</f>
        <v>34.537123938885948</v>
      </c>
      <c r="D116" s="171">
        <f>D101/D97*100</f>
        <v>6.558309630231614</v>
      </c>
      <c r="E116" s="171">
        <f t="shared" ref="E116" si="13">E101/E97*100</f>
        <v>48.691361933407208</v>
      </c>
      <c r="F116" s="171">
        <f>F101/F97*100</f>
        <v>34.867282764669234</v>
      </c>
    </row>
    <row r="117" spans="1:6">
      <c r="A117" s="100" t="s">
        <v>220</v>
      </c>
      <c r="B117" s="423" t="s">
        <v>210</v>
      </c>
      <c r="C117" s="171">
        <f>C102/C97*100</f>
        <v>1.3548617708395059</v>
      </c>
      <c r="D117" s="171">
        <f>D102/D97*100</f>
        <v>1.4546932141405933</v>
      </c>
      <c r="E117" s="171">
        <f>E102/E97*100</f>
        <v>2.754472059521925</v>
      </c>
      <c r="F117" s="171">
        <f>F102/F97*100</f>
        <v>1.2343668930902807</v>
      </c>
    </row>
    <row r="118" spans="1:6">
      <c r="A118" s="100" t="s">
        <v>211</v>
      </c>
      <c r="B118" s="423" t="s">
        <v>212</v>
      </c>
      <c r="C118" s="171">
        <f>C103/C97*100</f>
        <v>14.353162459165866</v>
      </c>
      <c r="D118" s="171">
        <f>D103/D97*100</f>
        <v>7.57415684681024</v>
      </c>
      <c r="E118" s="171">
        <f>E103/E97*100</f>
        <v>3.9338293493747032</v>
      </c>
      <c r="F118" s="171">
        <f>F103/F97*100</f>
        <v>15.572647680080584</v>
      </c>
    </row>
    <row r="119" spans="1:6">
      <c r="A119" s="100" t="s">
        <v>215</v>
      </c>
      <c r="B119" s="423" t="s">
        <v>216</v>
      </c>
      <c r="C119" s="171">
        <f>C104/C97*100</f>
        <v>0</v>
      </c>
      <c r="D119" s="171">
        <f t="shared" ref="D119:F119" si="14">D104/D97*100</f>
        <v>0</v>
      </c>
      <c r="E119" s="171">
        <f t="shared" si="14"/>
        <v>0</v>
      </c>
      <c r="F119" s="171">
        <f t="shared" si="14"/>
        <v>0</v>
      </c>
    </row>
    <row r="120" spans="1:6">
      <c r="A120" s="100"/>
      <c r="B120" s="423"/>
      <c r="C120" s="171"/>
      <c r="D120" s="171"/>
      <c r="E120" s="171"/>
      <c r="F120" s="171"/>
    </row>
    <row r="121" spans="1:6">
      <c r="A121" s="152"/>
      <c r="B121" s="417"/>
      <c r="C121" s="964" t="s">
        <v>568</v>
      </c>
      <c r="D121" s="964"/>
      <c r="E121" s="964"/>
      <c r="F121" s="964"/>
    </row>
    <row r="122" spans="1:6" ht="27">
      <c r="A122" s="152" t="s">
        <v>616</v>
      </c>
      <c r="B122" s="417" t="s">
        <v>617</v>
      </c>
      <c r="C122" s="629">
        <f>SUM(C123:C130)</f>
        <v>1253419</v>
      </c>
      <c r="D122" s="629">
        <f>SUM(D123:D130)</f>
        <v>77797</v>
      </c>
      <c r="E122" s="629">
        <f>SUM(E123:E130)</f>
        <v>96665</v>
      </c>
      <c r="F122" s="629">
        <f>SUM(F123:F130)</f>
        <v>1078957</v>
      </c>
    </row>
    <row r="123" spans="1:6">
      <c r="A123" s="100" t="s">
        <v>199</v>
      </c>
      <c r="B123" s="423" t="s">
        <v>200</v>
      </c>
      <c r="C123" s="61">
        <v>16832</v>
      </c>
      <c r="D123" s="61">
        <v>8</v>
      </c>
      <c r="E123" s="61">
        <v>693</v>
      </c>
      <c r="F123" s="61">
        <v>16131</v>
      </c>
    </row>
    <row r="124" spans="1:6" ht="26.25">
      <c r="A124" s="398" t="s">
        <v>1149</v>
      </c>
      <c r="B124" s="423" t="s">
        <v>615</v>
      </c>
      <c r="C124" s="61">
        <v>905</v>
      </c>
      <c r="D124" s="61">
        <v>20</v>
      </c>
      <c r="E124" s="61">
        <v>20</v>
      </c>
      <c r="F124" s="61">
        <v>865</v>
      </c>
    </row>
    <row r="125" spans="1:6" ht="26.25">
      <c r="A125" s="398" t="s">
        <v>1193</v>
      </c>
      <c r="B125" s="423" t="s">
        <v>246</v>
      </c>
      <c r="C125" s="11">
        <v>22598</v>
      </c>
      <c r="D125" s="61">
        <v>600</v>
      </c>
      <c r="E125" s="61">
        <v>6275</v>
      </c>
      <c r="F125" s="61">
        <v>15723</v>
      </c>
    </row>
    <row r="126" spans="1:6">
      <c r="A126" s="100" t="s">
        <v>205</v>
      </c>
      <c r="B126" s="423" t="s">
        <v>206</v>
      </c>
      <c r="C126" s="11">
        <v>119967</v>
      </c>
      <c r="D126" s="61">
        <v>15309</v>
      </c>
      <c r="E126" s="61">
        <v>4680</v>
      </c>
      <c r="F126" s="61">
        <v>99978</v>
      </c>
    </row>
    <row r="127" spans="1:6">
      <c r="A127" s="100" t="s">
        <v>207</v>
      </c>
      <c r="B127" s="423" t="s">
        <v>208</v>
      </c>
      <c r="C127" s="11">
        <v>129865</v>
      </c>
      <c r="D127" s="61">
        <v>7691</v>
      </c>
      <c r="E127" s="61">
        <v>1929</v>
      </c>
      <c r="F127" s="61">
        <v>120245</v>
      </c>
    </row>
    <row r="128" spans="1:6">
      <c r="A128" s="100" t="s">
        <v>220</v>
      </c>
      <c r="B128" s="423" t="s">
        <v>210</v>
      </c>
      <c r="C128" s="11">
        <v>57542</v>
      </c>
      <c r="D128" s="61">
        <v>362</v>
      </c>
      <c r="E128" s="61">
        <v>370</v>
      </c>
      <c r="F128" s="61">
        <v>56810</v>
      </c>
    </row>
    <row r="129" spans="1:6">
      <c r="A129" s="100" t="s">
        <v>211</v>
      </c>
      <c r="B129" s="423" t="s">
        <v>212</v>
      </c>
      <c r="C129" s="11">
        <v>484122</v>
      </c>
      <c r="D129" s="61">
        <v>51516</v>
      </c>
      <c r="E129" s="61">
        <v>10487</v>
      </c>
      <c r="F129" s="61">
        <v>422119</v>
      </c>
    </row>
    <row r="130" spans="1:6">
      <c r="A130" s="100" t="s">
        <v>215</v>
      </c>
      <c r="B130" s="423" t="s">
        <v>216</v>
      </c>
      <c r="C130" s="11">
        <v>421588</v>
      </c>
      <c r="D130" s="61">
        <v>2291</v>
      </c>
      <c r="E130" s="61">
        <v>72211</v>
      </c>
      <c r="F130" s="61">
        <v>347086</v>
      </c>
    </row>
    <row r="131" spans="1:6">
      <c r="A131" s="100"/>
      <c r="B131" s="423"/>
      <c r="C131" s="151"/>
      <c r="D131" s="88"/>
      <c r="E131" s="88"/>
      <c r="F131" s="88"/>
    </row>
    <row r="132" spans="1:6">
      <c r="A132" s="99"/>
      <c r="B132" s="422"/>
      <c r="C132" s="964" t="s">
        <v>194</v>
      </c>
      <c r="D132" s="964"/>
      <c r="E132" s="964"/>
      <c r="F132" s="964"/>
    </row>
    <row r="133" spans="1:6">
      <c r="A133" s="99"/>
      <c r="B133" s="422"/>
      <c r="C133" s="999" t="s">
        <v>402</v>
      </c>
      <c r="D133" s="999"/>
      <c r="E133" s="999"/>
      <c r="F133" s="999"/>
    </row>
    <row r="134" spans="1:6" ht="27">
      <c r="A134" s="152" t="s">
        <v>618</v>
      </c>
      <c r="B134" s="417" t="s">
        <v>605</v>
      </c>
      <c r="C134" s="170">
        <v>100</v>
      </c>
      <c r="D134" s="140">
        <v>100</v>
      </c>
      <c r="E134" s="140">
        <v>100</v>
      </c>
      <c r="F134" s="170">
        <v>100</v>
      </c>
    </row>
    <row r="135" spans="1:6">
      <c r="A135" s="100" t="s">
        <v>199</v>
      </c>
      <c r="B135" s="423" t="s">
        <v>200</v>
      </c>
      <c r="C135" s="171">
        <f>C123/C122*100</f>
        <v>1.3428869356536004</v>
      </c>
      <c r="D135" s="171">
        <f>D123/D122*100</f>
        <v>1.0283172872989962E-2</v>
      </c>
      <c r="E135" s="171">
        <f>E123/E122*100</f>
        <v>0.71690891222262454</v>
      </c>
      <c r="F135" s="171">
        <f>F123/F122*100</f>
        <v>1.4950549465826719</v>
      </c>
    </row>
    <row r="136" spans="1:6" ht="26.25">
      <c r="A136" s="398" t="s">
        <v>1149</v>
      </c>
      <c r="B136" s="423" t="s">
        <v>615</v>
      </c>
      <c r="C136" s="171">
        <f>C124/C122*100</f>
        <v>7.2202511690025437E-2</v>
      </c>
      <c r="D136" s="171">
        <f>D124/D122*100</f>
        <v>2.5707932182474906E-2</v>
      </c>
      <c r="E136" s="171">
        <f>E124/E122*100</f>
        <v>2.069001189675684E-2</v>
      </c>
      <c r="F136" s="171">
        <f t="shared" ref="F136" si="15">F124/F122*100</f>
        <v>8.0170016043271425E-2</v>
      </c>
    </row>
    <row r="137" spans="1:6" ht="26.25">
      <c r="A137" s="398" t="s">
        <v>1150</v>
      </c>
      <c r="B137" s="423" t="s">
        <v>246</v>
      </c>
      <c r="C137" s="171">
        <f>C125/C122*100</f>
        <v>1.8029086841670663</v>
      </c>
      <c r="D137" s="171">
        <f>D125/D122*100</f>
        <v>0.77123796547424706</v>
      </c>
      <c r="E137" s="171">
        <f t="shared" ref="E137:F137" si="16">E125/E122*100</f>
        <v>6.4914912326074585</v>
      </c>
      <c r="F137" s="171">
        <f t="shared" si="16"/>
        <v>1.4572406499981001</v>
      </c>
    </row>
    <row r="138" spans="1:6">
      <c r="A138" s="100" t="s">
        <v>205</v>
      </c>
      <c r="B138" s="423" t="s">
        <v>206</v>
      </c>
      <c r="C138" s="171">
        <f>C126/C122*100</f>
        <v>9.5711809059859476</v>
      </c>
      <c r="D138" s="171">
        <f t="shared" ref="D138:F138" si="17">D126/D122*100</f>
        <v>19.678136689075416</v>
      </c>
      <c r="E138" s="171">
        <f t="shared" si="17"/>
        <v>4.8414627838411013</v>
      </c>
      <c r="F138" s="171">
        <f t="shared" si="17"/>
        <v>9.266170941010623</v>
      </c>
    </row>
    <row r="139" spans="1:6">
      <c r="A139" s="100" t="s">
        <v>207</v>
      </c>
      <c r="B139" s="423" t="s">
        <v>208</v>
      </c>
      <c r="C139" s="171">
        <f>C127/C122*100</f>
        <v>10.360860973066469</v>
      </c>
      <c r="D139" s="171">
        <f t="shared" ref="D139:F139" si="18">D127/D122*100</f>
        <v>9.8859853207707236</v>
      </c>
      <c r="E139" s="171">
        <f t="shared" si="18"/>
        <v>1.9955516474421973</v>
      </c>
      <c r="F139" s="171">
        <f t="shared" si="18"/>
        <v>11.144559051009448</v>
      </c>
    </row>
    <row r="140" spans="1:6">
      <c r="A140" s="100" t="s">
        <v>220</v>
      </c>
      <c r="B140" s="423" t="s">
        <v>210</v>
      </c>
      <c r="C140" s="171">
        <f>C128/C122*100</f>
        <v>4.5908032349916503</v>
      </c>
      <c r="D140" s="171">
        <f t="shared" ref="D140:F140" si="19">D128/D122*100</f>
        <v>0.4653135725027957</v>
      </c>
      <c r="E140" s="171">
        <f t="shared" si="19"/>
        <v>0.38276522009000152</v>
      </c>
      <c r="F140" s="171">
        <f t="shared" si="19"/>
        <v>5.2652700710037568</v>
      </c>
    </row>
    <row r="141" spans="1:6">
      <c r="A141" s="100" t="s">
        <v>211</v>
      </c>
      <c r="B141" s="423" t="s">
        <v>212</v>
      </c>
      <c r="C141" s="171">
        <f>C129/C122*100</f>
        <v>38.624115319777346</v>
      </c>
      <c r="D141" s="171">
        <f>D129/D122*100</f>
        <v>66.218491715618853</v>
      </c>
      <c r="E141" s="171">
        <f>E129/E122*100</f>
        <v>10.848807738064449</v>
      </c>
      <c r="F141" s="171">
        <f>F129/F122*100</f>
        <v>39.122875147016977</v>
      </c>
    </row>
    <row r="142" spans="1:6">
      <c r="A142" s="434" t="s">
        <v>215</v>
      </c>
      <c r="B142" s="435" t="s">
        <v>216</v>
      </c>
      <c r="C142" s="556">
        <f>C130/C122*100</f>
        <v>33.635041434667897</v>
      </c>
      <c r="D142" s="556">
        <f>D130/D122*100</f>
        <v>2.9448436315025002</v>
      </c>
      <c r="E142" s="556">
        <f t="shared" ref="E142:F142" si="20">E130/E122*100</f>
        <v>74.702322453835407</v>
      </c>
      <c r="F142" s="556">
        <f t="shared" si="20"/>
        <v>32.168659177335144</v>
      </c>
    </row>
  </sheetData>
  <mergeCells count="20">
    <mergeCell ref="E1:F1"/>
    <mergeCell ref="C88:F88"/>
    <mergeCell ref="C96:F96"/>
    <mergeCell ref="C110:F110"/>
    <mergeCell ref="C111:F111"/>
    <mergeCell ref="C133:F133"/>
    <mergeCell ref="C121:F121"/>
    <mergeCell ref="C132:F132"/>
    <mergeCell ref="D8:F8"/>
    <mergeCell ref="D9:F9"/>
    <mergeCell ref="C24:F24"/>
    <mergeCell ref="C25:F25"/>
    <mergeCell ref="C47:F47"/>
    <mergeCell ref="D12:E12"/>
    <mergeCell ref="C87:F87"/>
    <mergeCell ref="C48:F48"/>
    <mergeCell ref="C59:F59"/>
    <mergeCell ref="C68:F68"/>
    <mergeCell ref="C69:F69"/>
    <mergeCell ref="C80:F80"/>
  </mergeCells>
  <hyperlinks>
    <hyperlink ref="A1" location="Содержание!A1" display="Мазмуну" xr:uid="{BA2DA36D-2F3C-432B-BC20-F514E9FC5A07}"/>
    <hyperlink ref="E1:F1" location="Содержание!A1" display="Содержание" xr:uid="{1E67B4A7-DC59-4CBC-AE39-6A1998892A96}"/>
  </hyperlinks>
  <pageMargins left="0.70866141732283472" right="0.51181102362204722" top="0.59055118110236227" bottom="0.74803149606299213" header="0.19685039370078741" footer="0.51181102362204722"/>
  <pageSetup paperSize="9" firstPageNumber="67" orientation="portrait" useFirstPageNumber="1" r:id="rId1"/>
  <headerFoot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27"/>
  <sheetViews>
    <sheetView topLeftCell="A13" workbookViewId="0">
      <selection activeCell="F23" sqref="F23"/>
    </sheetView>
  </sheetViews>
  <sheetFormatPr defaultColWidth="9.140625" defaultRowHeight="15"/>
  <cols>
    <col min="1" max="2" width="18.7109375" style="3" customWidth="1"/>
    <col min="3" max="3" width="8.7109375" style="3" customWidth="1"/>
    <col min="4" max="4" width="9.140625" style="3"/>
    <col min="5" max="5" width="8.7109375" style="3" customWidth="1"/>
    <col min="6" max="8" width="7.7109375" style="3" customWidth="1"/>
    <col min="9" max="16384" width="9.140625" style="3"/>
  </cols>
  <sheetData>
    <row r="1" spans="1:8">
      <c r="A1" s="901" t="s">
        <v>1957</v>
      </c>
      <c r="F1" s="907" t="s">
        <v>1958</v>
      </c>
      <c r="G1" s="907"/>
      <c r="H1" s="907"/>
    </row>
    <row r="2" spans="1:8" s="1" customFormat="1" ht="18" customHeight="1">
      <c r="A2" s="980" t="s">
        <v>1644</v>
      </c>
      <c r="B2" s="980"/>
      <c r="C2" s="980"/>
      <c r="D2" s="980"/>
      <c r="E2" s="980"/>
      <c r="F2" s="980"/>
      <c r="G2" s="980"/>
      <c r="H2" s="980"/>
    </row>
    <row r="3" spans="1:8" s="2" customFormat="1" ht="18" customHeight="1">
      <c r="A3" s="6" t="s">
        <v>1047</v>
      </c>
      <c r="B3" s="6"/>
      <c r="C3" s="6"/>
      <c r="D3" s="6"/>
      <c r="E3" s="6"/>
      <c r="F3" s="6"/>
      <c r="G3" s="6"/>
      <c r="H3" s="6"/>
    </row>
    <row r="4" spans="1:8" s="1" customFormat="1" ht="18" customHeight="1">
      <c r="A4" s="601" t="s">
        <v>619</v>
      </c>
      <c r="B4" s="601"/>
      <c r="C4" s="516"/>
      <c r="D4" s="516"/>
      <c r="E4" s="516"/>
      <c r="F4" s="516"/>
      <c r="G4" s="516"/>
      <c r="H4" s="516"/>
    </row>
    <row r="5" spans="1:8" s="2" customFormat="1" ht="18" customHeight="1">
      <c r="A5" s="602" t="s">
        <v>1645</v>
      </c>
      <c r="B5" s="602"/>
      <c r="C5" s="602"/>
      <c r="D5" s="602"/>
      <c r="E5" s="602"/>
      <c r="F5" s="602"/>
      <c r="G5" s="602"/>
      <c r="H5" s="602"/>
    </row>
    <row r="6" spans="1:8">
      <c r="A6" s="647"/>
      <c r="B6" s="647"/>
      <c r="C6" s="576" t="s">
        <v>184</v>
      </c>
      <c r="D6" s="972" t="s">
        <v>1581</v>
      </c>
      <c r="E6" s="972"/>
      <c r="F6" s="972"/>
      <c r="G6" s="972"/>
      <c r="H6" s="972"/>
    </row>
    <row r="7" spans="1:8">
      <c r="A7" s="142"/>
      <c r="B7" s="142"/>
      <c r="C7" s="143" t="s">
        <v>283</v>
      </c>
      <c r="D7" s="1011" t="s">
        <v>677</v>
      </c>
      <c r="E7" s="1011"/>
      <c r="F7" s="1011"/>
      <c r="G7" s="1011"/>
      <c r="H7" s="1011"/>
    </row>
    <row r="8" spans="1:8" ht="38.25">
      <c r="A8" s="142"/>
      <c r="B8" s="142"/>
      <c r="C8" s="144"/>
      <c r="D8" s="154" t="s">
        <v>620</v>
      </c>
      <c r="E8" s="155" t="s">
        <v>621</v>
      </c>
      <c r="F8" s="154" t="s">
        <v>622</v>
      </c>
      <c r="G8" s="154" t="s">
        <v>623</v>
      </c>
      <c r="H8" s="154" t="s">
        <v>624</v>
      </c>
    </row>
    <row r="9" spans="1:8" ht="40.5">
      <c r="A9" s="648"/>
      <c r="B9" s="648"/>
      <c r="C9" s="577"/>
      <c r="D9" s="510" t="s">
        <v>1201</v>
      </c>
      <c r="E9" s="617" t="s">
        <v>626</v>
      </c>
      <c r="F9" s="510" t="s">
        <v>627</v>
      </c>
      <c r="G9" s="510" t="s">
        <v>628</v>
      </c>
      <c r="H9" s="510" t="s">
        <v>629</v>
      </c>
    </row>
    <row r="10" spans="1:8" ht="19.5" customHeight="1">
      <c r="A10" s="147" t="s">
        <v>569</v>
      </c>
      <c r="B10" s="565" t="s">
        <v>630</v>
      </c>
      <c r="C10" s="650">
        <f>C11+C12+C23+C24+C25</f>
        <v>3651435</v>
      </c>
      <c r="D10" s="650">
        <v>1797591</v>
      </c>
      <c r="E10" s="650">
        <f t="shared" ref="E10" si="0">E11+E12+E24+E25</f>
        <v>1392869</v>
      </c>
      <c r="F10" s="650">
        <f>F11+F12+F25</f>
        <v>294904</v>
      </c>
      <c r="G10" s="650">
        <f>G11+G12+G25</f>
        <v>88275</v>
      </c>
      <c r="H10" s="629">
        <f>H11+H12</f>
        <v>4037</v>
      </c>
    </row>
    <row r="11" spans="1:8" ht="53.25" customHeight="1">
      <c r="A11" s="156" t="s">
        <v>1207</v>
      </c>
      <c r="B11" s="566" t="s">
        <v>631</v>
      </c>
      <c r="C11" s="776">
        <v>825956</v>
      </c>
      <c r="D11" s="777">
        <v>31201</v>
      </c>
      <c r="E11" s="777">
        <v>712176</v>
      </c>
      <c r="F11" s="777">
        <v>58789</v>
      </c>
      <c r="G11" s="777">
        <v>20275</v>
      </c>
      <c r="H11" s="778">
        <v>3515</v>
      </c>
    </row>
    <row r="12" spans="1:8" ht="91.5" customHeight="1">
      <c r="A12" s="419" t="s">
        <v>1205</v>
      </c>
      <c r="B12" s="425" t="s">
        <v>1206</v>
      </c>
      <c r="C12" s="776">
        <v>975148</v>
      </c>
      <c r="D12" s="776">
        <v>289527</v>
      </c>
      <c r="E12" s="776">
        <v>385687</v>
      </c>
      <c r="F12" s="776">
        <v>231782</v>
      </c>
      <c r="G12" s="776">
        <v>67630</v>
      </c>
      <c r="H12" s="778">
        <v>522</v>
      </c>
    </row>
    <row r="13" spans="1:8">
      <c r="A13" s="149" t="s">
        <v>571</v>
      </c>
      <c r="B13" s="587" t="s">
        <v>414</v>
      </c>
      <c r="C13" s="776">
        <v>195903</v>
      </c>
      <c r="D13" s="776">
        <v>186750</v>
      </c>
      <c r="E13" s="776">
        <v>8480</v>
      </c>
      <c r="F13" s="779">
        <v>673</v>
      </c>
      <c r="G13" s="779"/>
      <c r="H13" s="778" t="s">
        <v>249</v>
      </c>
    </row>
    <row r="14" spans="1:8">
      <c r="A14" s="149" t="s">
        <v>415</v>
      </c>
      <c r="B14" s="587" t="s">
        <v>416</v>
      </c>
      <c r="C14" s="776">
        <v>232771</v>
      </c>
      <c r="D14" s="776">
        <v>29116</v>
      </c>
      <c r="E14" s="776">
        <v>83722</v>
      </c>
      <c r="F14" s="776">
        <v>74956</v>
      </c>
      <c r="G14" s="776">
        <v>44977</v>
      </c>
      <c r="H14" s="778" t="s">
        <v>249</v>
      </c>
    </row>
    <row r="15" spans="1:8" ht="26.45" customHeight="1">
      <c r="A15" s="100" t="s">
        <v>417</v>
      </c>
      <c r="B15" s="423" t="s">
        <v>632</v>
      </c>
      <c r="C15" s="776">
        <v>6289</v>
      </c>
      <c r="D15" s="780" t="s">
        <v>249</v>
      </c>
      <c r="E15" s="780" t="s">
        <v>249</v>
      </c>
      <c r="F15" s="780" t="s">
        <v>249</v>
      </c>
      <c r="G15" s="776">
        <v>5767</v>
      </c>
      <c r="H15" s="778">
        <v>522</v>
      </c>
    </row>
    <row r="16" spans="1:8" ht="26.25">
      <c r="A16" s="100" t="s">
        <v>596</v>
      </c>
      <c r="B16" s="423" t="s">
        <v>597</v>
      </c>
      <c r="C16" s="776">
        <v>58766</v>
      </c>
      <c r="D16" s="776">
        <v>42093</v>
      </c>
      <c r="E16" s="776">
        <v>10620</v>
      </c>
      <c r="F16" s="776">
        <v>998</v>
      </c>
      <c r="G16" s="776">
        <v>5055</v>
      </c>
      <c r="H16" s="778" t="s">
        <v>249</v>
      </c>
    </row>
    <row r="17" spans="1:8">
      <c r="A17" s="149" t="s">
        <v>421</v>
      </c>
      <c r="B17" s="587" t="s">
        <v>422</v>
      </c>
      <c r="C17" s="776">
        <v>14084</v>
      </c>
      <c r="D17" s="780" t="s">
        <v>249</v>
      </c>
      <c r="E17" s="776">
        <v>13983</v>
      </c>
      <c r="F17" s="776">
        <v>101</v>
      </c>
      <c r="G17" s="780" t="s">
        <v>249</v>
      </c>
      <c r="H17" s="778" t="s">
        <v>249</v>
      </c>
    </row>
    <row r="18" spans="1:8" ht="26.25">
      <c r="A18" s="62" t="s">
        <v>542</v>
      </c>
      <c r="B18" s="423" t="s">
        <v>573</v>
      </c>
      <c r="C18" s="776">
        <v>367040</v>
      </c>
      <c r="D18" s="780" t="s">
        <v>249</v>
      </c>
      <c r="E18" s="776">
        <v>237681</v>
      </c>
      <c r="F18" s="776">
        <v>126901</v>
      </c>
      <c r="G18" s="776">
        <v>2458</v>
      </c>
      <c r="H18" s="778" t="s">
        <v>249</v>
      </c>
    </row>
    <row r="19" spans="1:8" ht="26.25">
      <c r="A19" s="100" t="s">
        <v>633</v>
      </c>
      <c r="B19" s="423" t="s">
        <v>634</v>
      </c>
      <c r="C19" s="776">
        <v>2932</v>
      </c>
      <c r="D19" s="780" t="s">
        <v>249</v>
      </c>
      <c r="E19" s="780" t="s">
        <v>249</v>
      </c>
      <c r="F19" s="780" t="s">
        <v>249</v>
      </c>
      <c r="G19" s="776">
        <v>2932</v>
      </c>
      <c r="H19" s="778" t="s">
        <v>249</v>
      </c>
    </row>
    <row r="20" spans="1:8">
      <c r="A20" s="149" t="s">
        <v>426</v>
      </c>
      <c r="B20" s="587" t="s">
        <v>427</v>
      </c>
      <c r="C20" s="776">
        <v>64820</v>
      </c>
      <c r="D20" s="776">
        <v>31568</v>
      </c>
      <c r="E20" s="776">
        <v>22653</v>
      </c>
      <c r="F20" s="776">
        <v>10599</v>
      </c>
      <c r="G20" s="778" t="s">
        <v>249</v>
      </c>
      <c r="H20" s="629" t="s">
        <v>249</v>
      </c>
    </row>
    <row r="21" spans="1:8" ht="42" customHeight="1">
      <c r="A21" s="398" t="s">
        <v>635</v>
      </c>
      <c r="B21" s="426" t="s">
        <v>636</v>
      </c>
      <c r="C21" s="776">
        <v>20238</v>
      </c>
      <c r="D21" s="780" t="s">
        <v>249</v>
      </c>
      <c r="E21" s="776">
        <v>7599</v>
      </c>
      <c r="F21" s="776">
        <v>7680</v>
      </c>
      <c r="G21" s="776">
        <v>4959</v>
      </c>
      <c r="H21" s="778" t="s">
        <v>249</v>
      </c>
    </row>
    <row r="22" spans="1:8" ht="39">
      <c r="A22" s="100" t="s">
        <v>601</v>
      </c>
      <c r="B22" s="423" t="s">
        <v>579</v>
      </c>
      <c r="C22" s="776">
        <v>12305</v>
      </c>
      <c r="D22" s="780" t="s">
        <v>249</v>
      </c>
      <c r="E22" s="779">
        <v>949</v>
      </c>
      <c r="F22" s="776">
        <v>9874</v>
      </c>
      <c r="G22" s="776">
        <v>1482</v>
      </c>
      <c r="H22" s="778" t="s">
        <v>249</v>
      </c>
    </row>
    <row r="23" spans="1:8" ht="54" customHeight="1">
      <c r="A23" s="419" t="s">
        <v>1202</v>
      </c>
      <c r="B23" s="425" t="s">
        <v>637</v>
      </c>
      <c r="C23" s="776">
        <v>73759</v>
      </c>
      <c r="D23" s="781" t="s">
        <v>2040</v>
      </c>
      <c r="E23" s="781" t="s">
        <v>2040</v>
      </c>
      <c r="F23" s="781" t="s">
        <v>2040</v>
      </c>
      <c r="G23" s="781" t="s">
        <v>2040</v>
      </c>
      <c r="H23" s="781" t="s">
        <v>2040</v>
      </c>
    </row>
    <row r="24" spans="1:8" ht="28.9" customHeight="1">
      <c r="A24" s="99" t="s">
        <v>603</v>
      </c>
      <c r="B24" s="422" t="s">
        <v>467</v>
      </c>
      <c r="C24" s="776">
        <v>523153</v>
      </c>
      <c r="D24" s="777">
        <v>323713</v>
      </c>
      <c r="E24" s="777">
        <v>199440</v>
      </c>
      <c r="F24" s="780" t="s">
        <v>249</v>
      </c>
      <c r="G24" s="780" t="s">
        <v>249</v>
      </c>
      <c r="H24" s="778" t="s">
        <v>249</v>
      </c>
    </row>
    <row r="25" spans="1:8" ht="30.6" customHeight="1">
      <c r="A25" s="583" t="s">
        <v>583</v>
      </c>
      <c r="B25" s="574" t="s">
        <v>1132</v>
      </c>
      <c r="C25" s="782">
        <v>1253419</v>
      </c>
      <c r="D25" s="783">
        <v>1153150</v>
      </c>
      <c r="E25" s="783">
        <v>95566</v>
      </c>
      <c r="F25" s="783">
        <v>4333</v>
      </c>
      <c r="G25" s="783">
        <v>370</v>
      </c>
      <c r="H25" s="784" t="s">
        <v>249</v>
      </c>
    </row>
    <row r="26" spans="1:8">
      <c r="A26" s="90" t="s">
        <v>1203</v>
      </c>
      <c r="B26" s="90"/>
    </row>
    <row r="27" spans="1:8">
      <c r="A27" s="159" t="s">
        <v>1204</v>
      </c>
      <c r="B27" s="159"/>
    </row>
  </sheetData>
  <mergeCells count="4">
    <mergeCell ref="A2:H2"/>
    <mergeCell ref="D6:H6"/>
    <mergeCell ref="D7:H7"/>
    <mergeCell ref="F1:H1"/>
  </mergeCells>
  <hyperlinks>
    <hyperlink ref="A1" location="Содержание!A1" display="Мазмуну" xr:uid="{D74A4B2F-59EC-47A0-BAC0-7CCF0192A090}"/>
    <hyperlink ref="F1:H1" location="Содержание!A1" display="Содержание" xr:uid="{3E318928-34D3-4456-A15A-02432ECD5CD1}"/>
  </hyperlinks>
  <pageMargins left="0.70866141732283472" right="0.70866141732283472" top="0.59055118110236227" bottom="0.74803149606299213" header="0.31496062992125984" footer="0.51181102362204722"/>
  <pageSetup paperSize="9" firstPageNumber="71" orientation="portrait" useFirstPageNumber="1"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F9CDE-4DA1-4FBB-B244-2C56D85B52AD}">
  <dimension ref="A1:B38"/>
  <sheetViews>
    <sheetView topLeftCell="A25" workbookViewId="0">
      <selection activeCell="B12" sqref="B12"/>
    </sheetView>
  </sheetViews>
  <sheetFormatPr defaultRowHeight="15"/>
  <cols>
    <col min="1" max="2" width="65.140625" customWidth="1"/>
  </cols>
  <sheetData>
    <row r="1" spans="1:2" ht="39">
      <c r="A1" s="884" t="s">
        <v>1883</v>
      </c>
      <c r="B1" s="885" t="s">
        <v>1884</v>
      </c>
    </row>
    <row r="2" spans="1:2">
      <c r="A2" s="886" t="s">
        <v>2027</v>
      </c>
      <c r="B2" s="887" t="s">
        <v>1885</v>
      </c>
    </row>
    <row r="3" spans="1:2" ht="56.25">
      <c r="A3" s="888" t="s">
        <v>1913</v>
      </c>
      <c r="B3" s="889" t="s">
        <v>1914</v>
      </c>
    </row>
    <row r="4" spans="1:2">
      <c r="A4" s="886" t="s">
        <v>1886</v>
      </c>
      <c r="B4" s="887" t="s">
        <v>1915</v>
      </c>
    </row>
    <row r="5" spans="1:2" ht="78.75">
      <c r="A5" s="888" t="s">
        <v>1887</v>
      </c>
      <c r="B5" s="889" t="s">
        <v>1888</v>
      </c>
    </row>
    <row r="6" spans="1:2">
      <c r="A6" s="886" t="s">
        <v>1916</v>
      </c>
      <c r="B6" s="887" t="s">
        <v>1917</v>
      </c>
    </row>
    <row r="7" spans="1:2" ht="33.75">
      <c r="A7" s="888" t="s">
        <v>1889</v>
      </c>
      <c r="B7" s="889" t="s">
        <v>1890</v>
      </c>
    </row>
    <row r="8" spans="1:2" ht="22.5">
      <c r="A8" s="890" t="s">
        <v>1918</v>
      </c>
      <c r="B8" s="891" t="s">
        <v>1919</v>
      </c>
    </row>
    <row r="9" spans="1:2" ht="33.75">
      <c r="A9" s="888" t="s">
        <v>1920</v>
      </c>
      <c r="B9" s="889" t="s">
        <v>1921</v>
      </c>
    </row>
    <row r="10" spans="1:2">
      <c r="A10" s="886" t="s">
        <v>1922</v>
      </c>
      <c r="B10" s="887" t="s">
        <v>1923</v>
      </c>
    </row>
    <row r="11" spans="1:2" ht="56.25">
      <c r="A11" s="888" t="s">
        <v>1891</v>
      </c>
      <c r="B11" s="889" t="s">
        <v>1892</v>
      </c>
    </row>
    <row r="12" spans="1:2">
      <c r="A12" s="892" t="s">
        <v>1925</v>
      </c>
      <c r="B12" s="887" t="s">
        <v>1924</v>
      </c>
    </row>
    <row r="13" spans="1:2" ht="45">
      <c r="A13" s="888" t="s">
        <v>1893</v>
      </c>
      <c r="B13" s="889" t="s">
        <v>1894</v>
      </c>
    </row>
    <row r="14" spans="1:2">
      <c r="A14" s="886" t="s">
        <v>1926</v>
      </c>
      <c r="B14" s="887" t="s">
        <v>1927</v>
      </c>
    </row>
    <row r="15" spans="1:2" ht="33.75">
      <c r="A15" s="895" t="s">
        <v>1928</v>
      </c>
      <c r="B15" s="889" t="s">
        <v>1929</v>
      </c>
    </row>
    <row r="16" spans="1:2">
      <c r="A16" s="896" t="s">
        <v>1930</v>
      </c>
      <c r="B16" s="887" t="s">
        <v>1931</v>
      </c>
    </row>
    <row r="17" spans="1:2" ht="22.5">
      <c r="A17" s="895" t="s">
        <v>1932</v>
      </c>
      <c r="B17" s="889" t="s">
        <v>1933</v>
      </c>
    </row>
    <row r="18" spans="1:2">
      <c r="A18" s="886" t="s">
        <v>1934</v>
      </c>
      <c r="B18" s="887" t="s">
        <v>1935</v>
      </c>
    </row>
    <row r="19" spans="1:2" ht="22.5">
      <c r="A19" s="895" t="s">
        <v>1936</v>
      </c>
      <c r="B19" s="889" t="s">
        <v>1937</v>
      </c>
    </row>
    <row r="20" spans="1:2">
      <c r="A20" s="896" t="s">
        <v>1938</v>
      </c>
      <c r="B20" s="897" t="s">
        <v>1939</v>
      </c>
    </row>
    <row r="21" spans="1:2" ht="22.5">
      <c r="A21" s="895" t="s">
        <v>1895</v>
      </c>
      <c r="B21" s="889" t="s">
        <v>1896</v>
      </c>
    </row>
    <row r="22" spans="1:2" ht="22.5">
      <c r="A22" s="890" t="s">
        <v>1940</v>
      </c>
      <c r="B22" s="893" t="s">
        <v>1941</v>
      </c>
    </row>
    <row r="23" spans="1:2" ht="45">
      <c r="A23" s="888" t="s">
        <v>1897</v>
      </c>
      <c r="B23" s="889" t="s">
        <v>1898</v>
      </c>
    </row>
    <row r="24" spans="1:2">
      <c r="A24" s="886" t="s">
        <v>1942</v>
      </c>
      <c r="B24" s="887" t="s">
        <v>1943</v>
      </c>
    </row>
    <row r="25" spans="1:2" ht="33.75">
      <c r="A25" s="888" t="s">
        <v>1899</v>
      </c>
      <c r="B25" s="889" t="s">
        <v>1900</v>
      </c>
    </row>
    <row r="26" spans="1:2">
      <c r="A26" s="886" t="s">
        <v>1944</v>
      </c>
      <c r="B26" s="887" t="s">
        <v>1945</v>
      </c>
    </row>
    <row r="27" spans="1:2" ht="45">
      <c r="A27" s="888" t="s">
        <v>1901</v>
      </c>
      <c r="B27" s="889" t="s">
        <v>1902</v>
      </c>
    </row>
    <row r="28" spans="1:2">
      <c r="A28" s="886" t="s">
        <v>1946</v>
      </c>
      <c r="B28" s="887" t="s">
        <v>1947</v>
      </c>
    </row>
    <row r="29" spans="1:2" ht="45">
      <c r="A29" s="888" t="s">
        <v>1903</v>
      </c>
      <c r="B29" s="889" t="s">
        <v>1904</v>
      </c>
    </row>
    <row r="30" spans="1:2">
      <c r="A30" s="886" t="s">
        <v>1948</v>
      </c>
      <c r="B30" s="887" t="s">
        <v>1949</v>
      </c>
    </row>
    <row r="31" spans="1:2" ht="67.5">
      <c r="A31" s="888" t="s">
        <v>1905</v>
      </c>
      <c r="B31" s="894" t="s">
        <v>1906</v>
      </c>
    </row>
    <row r="32" spans="1:2">
      <c r="A32" s="886" t="s">
        <v>1907</v>
      </c>
      <c r="B32" s="887" t="s">
        <v>1908</v>
      </c>
    </row>
    <row r="33" spans="1:2" ht="56.25">
      <c r="A33" s="888" t="s">
        <v>1950</v>
      </c>
      <c r="B33" s="894" t="s">
        <v>1951</v>
      </c>
    </row>
    <row r="34" spans="1:2">
      <c r="A34" s="886" t="s">
        <v>1952</v>
      </c>
      <c r="B34" s="887" t="s">
        <v>1953</v>
      </c>
    </row>
    <row r="35" spans="1:2" ht="33.75">
      <c r="A35" s="888" t="s">
        <v>1909</v>
      </c>
      <c r="B35" s="889" t="s">
        <v>1910</v>
      </c>
    </row>
    <row r="36" spans="1:2">
      <c r="A36" s="886" t="s">
        <v>1954</v>
      </c>
      <c r="B36" s="887" t="s">
        <v>1955</v>
      </c>
    </row>
    <row r="37" spans="1:2" ht="35.25" customHeight="1">
      <c r="A37" s="898" t="s">
        <v>1911</v>
      </c>
      <c r="B37" s="899" t="s">
        <v>1912</v>
      </c>
    </row>
    <row r="38" spans="1:2">
      <c r="A38" s="900"/>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61"/>
  <sheetViews>
    <sheetView topLeftCell="A43" workbookViewId="0">
      <selection activeCell="K60" sqref="K60"/>
    </sheetView>
  </sheetViews>
  <sheetFormatPr defaultColWidth="9.140625" defaultRowHeight="15"/>
  <cols>
    <col min="1" max="1" width="20" style="3" customWidth="1"/>
    <col min="2" max="2" width="20.28515625" style="3" customWidth="1"/>
    <col min="3" max="3" width="9" style="3" customWidth="1"/>
    <col min="4" max="8" width="8.5703125" style="3" customWidth="1"/>
    <col min="9" max="16384" width="9.140625" style="3"/>
  </cols>
  <sheetData>
    <row r="1" spans="1:8">
      <c r="A1" s="901" t="s">
        <v>1957</v>
      </c>
      <c r="G1" s="907" t="s">
        <v>1958</v>
      </c>
      <c r="H1" s="907"/>
    </row>
    <row r="2" spans="1:8" s="1" customFormat="1" ht="18" customHeight="1">
      <c r="A2" s="980" t="s">
        <v>1646</v>
      </c>
      <c r="B2" s="980"/>
      <c r="C2" s="980"/>
      <c r="D2" s="980"/>
      <c r="E2" s="980"/>
      <c r="F2" s="980"/>
      <c r="G2" s="980"/>
      <c r="H2" s="980"/>
    </row>
    <row r="3" spans="1:8" s="12" customFormat="1" ht="15.75" customHeight="1">
      <c r="A3" s="6" t="s">
        <v>638</v>
      </c>
      <c r="B3" s="6"/>
      <c r="C3" s="6"/>
      <c r="D3" s="6"/>
      <c r="E3" s="6"/>
      <c r="F3" s="6"/>
      <c r="G3" s="6"/>
      <c r="H3" s="6"/>
    </row>
    <row r="4" spans="1:8" s="12" customFormat="1" ht="18" customHeight="1">
      <c r="A4" s="6" t="s">
        <v>639</v>
      </c>
      <c r="B4" s="6"/>
      <c r="C4" s="6"/>
      <c r="D4" s="6"/>
      <c r="E4" s="6"/>
      <c r="F4" s="6"/>
      <c r="G4" s="6"/>
      <c r="H4" s="6"/>
    </row>
    <row r="5" spans="1:8" s="15" customFormat="1" ht="18" customHeight="1">
      <c r="A5" s="519" t="s">
        <v>640</v>
      </c>
      <c r="B5" s="519"/>
      <c r="C5" s="516"/>
      <c r="D5" s="516"/>
      <c r="E5" s="516"/>
      <c r="F5" s="516"/>
      <c r="G5" s="516"/>
      <c r="H5" s="516"/>
    </row>
    <row r="6" spans="1:8" s="125" customFormat="1" ht="18" customHeight="1">
      <c r="A6" s="519" t="s">
        <v>1582</v>
      </c>
      <c r="B6" s="519"/>
      <c r="C6" s="519"/>
      <c r="D6" s="519"/>
      <c r="E6" s="519"/>
      <c r="F6" s="519"/>
      <c r="G6" s="519"/>
      <c r="H6" s="519"/>
    </row>
    <row r="7" spans="1:8" s="125" customFormat="1" ht="18" customHeight="1">
      <c r="A7" s="519" t="s">
        <v>1647</v>
      </c>
      <c r="B7" s="519"/>
      <c r="C7" s="519"/>
      <c r="D7" s="519"/>
      <c r="E7" s="519"/>
      <c r="F7" s="519"/>
      <c r="G7" s="519"/>
      <c r="H7" s="519"/>
    </row>
    <row r="8" spans="1:8">
      <c r="A8" s="647"/>
      <c r="B8" s="647"/>
      <c r="C8" s="576" t="s">
        <v>184</v>
      </c>
      <c r="D8" s="1012" t="s">
        <v>1580</v>
      </c>
      <c r="E8" s="1013"/>
      <c r="F8" s="1013"/>
      <c r="G8" s="1013"/>
      <c r="H8" s="1014"/>
    </row>
    <row r="9" spans="1:8">
      <c r="A9" s="142"/>
      <c r="B9" s="142"/>
      <c r="C9" s="143" t="s">
        <v>283</v>
      </c>
      <c r="D9" s="1015"/>
      <c r="E9" s="1016"/>
      <c r="F9" s="1016"/>
      <c r="G9" s="1016"/>
      <c r="H9" s="1017"/>
    </row>
    <row r="10" spans="1:8" ht="45" customHeight="1">
      <c r="A10" s="142"/>
      <c r="B10" s="142"/>
      <c r="C10" s="144"/>
      <c r="D10" s="145" t="s">
        <v>620</v>
      </c>
      <c r="E10" s="146" t="s">
        <v>641</v>
      </c>
      <c r="F10" s="145" t="s">
        <v>976</v>
      </c>
      <c r="G10" s="145" t="s">
        <v>623</v>
      </c>
      <c r="H10" s="145" t="s">
        <v>642</v>
      </c>
    </row>
    <row r="11" spans="1:8" ht="47.25" customHeight="1">
      <c r="A11" s="648"/>
      <c r="B11" s="648"/>
      <c r="C11" s="577"/>
      <c r="D11" s="460" t="s">
        <v>625</v>
      </c>
      <c r="E11" s="651" t="s">
        <v>626</v>
      </c>
      <c r="F11" s="460" t="s">
        <v>627</v>
      </c>
      <c r="G11" s="460" t="s">
        <v>628</v>
      </c>
      <c r="H11" s="460" t="s">
        <v>643</v>
      </c>
    </row>
    <row r="12" spans="1:8" ht="18.600000000000001" customHeight="1">
      <c r="A12" s="147" t="s">
        <v>184</v>
      </c>
      <c r="B12" s="565" t="s">
        <v>283</v>
      </c>
      <c r="C12" s="653">
        <f>SUM(C13:C21)</f>
        <v>3651435</v>
      </c>
      <c r="D12" s="653">
        <f t="shared" ref="D12:H12" si="0">SUM(D13:D21)</f>
        <v>1871350</v>
      </c>
      <c r="E12" s="653">
        <f t="shared" si="0"/>
        <v>1392869</v>
      </c>
      <c r="F12" s="653">
        <f t="shared" si="0"/>
        <v>294904</v>
      </c>
      <c r="G12" s="653">
        <f>SUM(G13:G21)</f>
        <v>88275</v>
      </c>
      <c r="H12" s="785">
        <f t="shared" si="0"/>
        <v>4037</v>
      </c>
    </row>
    <row r="13" spans="1:8">
      <c r="A13" s="149" t="s">
        <v>199</v>
      </c>
      <c r="B13" s="587" t="s">
        <v>200</v>
      </c>
      <c r="C13" s="777">
        <v>59806</v>
      </c>
      <c r="D13" s="777">
        <v>26132</v>
      </c>
      <c r="E13" s="777">
        <v>30933</v>
      </c>
      <c r="F13" s="777">
        <v>2062</v>
      </c>
      <c r="G13" s="777">
        <v>651</v>
      </c>
      <c r="H13" s="787">
        <v>28</v>
      </c>
    </row>
    <row r="14" spans="1:8" ht="27.75" customHeight="1">
      <c r="A14" s="398" t="s">
        <v>221</v>
      </c>
      <c r="B14" s="426" t="s">
        <v>202</v>
      </c>
      <c r="C14" s="777">
        <v>236773</v>
      </c>
      <c r="D14" s="777">
        <v>69615</v>
      </c>
      <c r="E14" s="777">
        <v>124655</v>
      </c>
      <c r="F14" s="777">
        <v>29833</v>
      </c>
      <c r="G14" s="777">
        <v>12659</v>
      </c>
      <c r="H14" s="787">
        <v>11</v>
      </c>
    </row>
    <row r="15" spans="1:8" ht="26.25">
      <c r="A15" s="100" t="s">
        <v>203</v>
      </c>
      <c r="B15" s="423" t="s">
        <v>246</v>
      </c>
      <c r="C15" s="777">
        <v>897469</v>
      </c>
      <c r="D15" s="777">
        <v>208911</v>
      </c>
      <c r="E15" s="777">
        <v>441483</v>
      </c>
      <c r="F15" s="777">
        <v>199146</v>
      </c>
      <c r="G15" s="777">
        <v>47928</v>
      </c>
      <c r="H15" s="787">
        <v>1</v>
      </c>
    </row>
    <row r="16" spans="1:8">
      <c r="A16" s="149" t="s">
        <v>205</v>
      </c>
      <c r="B16" s="587" t="s">
        <v>206</v>
      </c>
      <c r="C16" s="777">
        <v>164238</v>
      </c>
      <c r="D16" s="777">
        <v>104084</v>
      </c>
      <c r="E16" s="777">
        <v>59666</v>
      </c>
      <c r="F16" s="777">
        <v>349</v>
      </c>
      <c r="G16" s="777">
        <v>92</v>
      </c>
      <c r="H16" s="787">
        <v>47</v>
      </c>
    </row>
    <row r="17" spans="1:8">
      <c r="A17" s="149" t="s">
        <v>207</v>
      </c>
      <c r="B17" s="587" t="s">
        <v>208</v>
      </c>
      <c r="C17" s="777">
        <v>337673</v>
      </c>
      <c r="D17" s="777">
        <v>201446</v>
      </c>
      <c r="E17" s="777">
        <v>133424</v>
      </c>
      <c r="F17" s="777">
        <v>50</v>
      </c>
      <c r="G17" s="777">
        <v>2753</v>
      </c>
      <c r="H17" s="786" t="s">
        <v>249</v>
      </c>
    </row>
    <row r="18" spans="1:8">
      <c r="A18" s="149" t="s">
        <v>220</v>
      </c>
      <c r="B18" s="587" t="s">
        <v>210</v>
      </c>
      <c r="C18" s="777">
        <v>74625</v>
      </c>
      <c r="D18" s="777">
        <v>65962</v>
      </c>
      <c r="E18" s="777">
        <v>7839</v>
      </c>
      <c r="F18" s="777">
        <v>304</v>
      </c>
      <c r="G18" s="777">
        <v>520</v>
      </c>
      <c r="H18" s="786" t="s">
        <v>249</v>
      </c>
    </row>
    <row r="19" spans="1:8">
      <c r="A19" s="149" t="s">
        <v>211</v>
      </c>
      <c r="B19" s="587" t="s">
        <v>212</v>
      </c>
      <c r="C19" s="777">
        <v>871027</v>
      </c>
      <c r="D19" s="777">
        <v>706214</v>
      </c>
      <c r="E19" s="777">
        <v>148287</v>
      </c>
      <c r="F19" s="777">
        <v>12986</v>
      </c>
      <c r="G19" s="777">
        <v>3013</v>
      </c>
      <c r="H19" s="787">
        <v>527</v>
      </c>
    </row>
    <row r="20" spans="1:8">
      <c r="A20" s="149" t="s">
        <v>213</v>
      </c>
      <c r="B20" s="587" t="s">
        <v>214</v>
      </c>
      <c r="C20" s="777">
        <v>458133</v>
      </c>
      <c r="D20" s="777">
        <v>65554</v>
      </c>
      <c r="E20" s="777">
        <v>328270</v>
      </c>
      <c r="F20" s="777">
        <v>46939</v>
      </c>
      <c r="G20" s="777">
        <v>15758</v>
      </c>
      <c r="H20" s="787">
        <v>1612</v>
      </c>
    </row>
    <row r="21" spans="1:8" ht="15.75" customHeight="1">
      <c r="A21" s="149" t="s">
        <v>215</v>
      </c>
      <c r="B21" s="587" t="s">
        <v>216</v>
      </c>
      <c r="C21" s="777">
        <v>551691</v>
      </c>
      <c r="D21" s="777">
        <v>423432</v>
      </c>
      <c r="E21" s="777">
        <v>118312</v>
      </c>
      <c r="F21" s="777">
        <v>3235</v>
      </c>
      <c r="G21" s="777">
        <v>4901</v>
      </c>
      <c r="H21" s="787">
        <v>1811</v>
      </c>
    </row>
    <row r="22" spans="1:8" ht="64.5">
      <c r="A22" s="150" t="s">
        <v>644</v>
      </c>
      <c r="B22" s="529" t="s">
        <v>486</v>
      </c>
      <c r="C22" s="650">
        <f>SUM(C23:C31)</f>
        <v>825956</v>
      </c>
      <c r="D22" s="650">
        <f t="shared" ref="D22:H22" si="1">SUM(D23:D31)</f>
        <v>31201</v>
      </c>
      <c r="E22" s="650">
        <f t="shared" si="1"/>
        <v>712176</v>
      </c>
      <c r="F22" s="650">
        <f t="shared" si="1"/>
        <v>58789</v>
      </c>
      <c r="G22" s="650">
        <f t="shared" si="1"/>
        <v>20275</v>
      </c>
      <c r="H22" s="786">
        <f t="shared" si="1"/>
        <v>3515</v>
      </c>
    </row>
    <row r="23" spans="1:8">
      <c r="A23" s="149" t="s">
        <v>199</v>
      </c>
      <c r="B23" s="587" t="s">
        <v>200</v>
      </c>
      <c r="C23" s="776">
        <v>31623</v>
      </c>
      <c r="D23" s="786" t="s">
        <v>249</v>
      </c>
      <c r="E23" s="777">
        <v>30026</v>
      </c>
      <c r="F23" s="777">
        <v>1375</v>
      </c>
      <c r="G23" s="777">
        <v>194</v>
      </c>
      <c r="H23" s="787">
        <v>28</v>
      </c>
    </row>
    <row r="24" spans="1:8" ht="28.5" customHeight="1">
      <c r="A24" s="398" t="s">
        <v>221</v>
      </c>
      <c r="B24" s="426" t="s">
        <v>202</v>
      </c>
      <c r="C24" s="776">
        <v>113832</v>
      </c>
      <c r="D24" s="777">
        <v>1073</v>
      </c>
      <c r="E24" s="777">
        <v>110178</v>
      </c>
      <c r="F24" s="777">
        <v>1957</v>
      </c>
      <c r="G24" s="777">
        <v>613</v>
      </c>
      <c r="H24" s="787">
        <v>11</v>
      </c>
    </row>
    <row r="25" spans="1:8" ht="26.25">
      <c r="A25" s="100" t="s">
        <v>203</v>
      </c>
      <c r="B25" s="423" t="s">
        <v>246</v>
      </c>
      <c r="C25" s="776">
        <v>46429</v>
      </c>
      <c r="D25" s="786" t="s">
        <v>249</v>
      </c>
      <c r="E25" s="777">
        <v>40336</v>
      </c>
      <c r="F25" s="777">
        <v>5096</v>
      </c>
      <c r="G25" s="777">
        <v>996</v>
      </c>
      <c r="H25" s="787">
        <v>1</v>
      </c>
    </row>
    <row r="26" spans="1:8">
      <c r="A26" s="149" t="s">
        <v>205</v>
      </c>
      <c r="B26" s="587" t="s">
        <v>206</v>
      </c>
      <c r="C26" s="776">
        <v>40399</v>
      </c>
      <c r="D26" s="777">
        <v>257</v>
      </c>
      <c r="E26" s="777">
        <v>39654</v>
      </c>
      <c r="F26" s="777">
        <v>349</v>
      </c>
      <c r="G26" s="777">
        <v>92</v>
      </c>
      <c r="H26" s="788">
        <v>47</v>
      </c>
    </row>
    <row r="27" spans="1:8">
      <c r="A27" s="149" t="s">
        <v>207</v>
      </c>
      <c r="B27" s="587" t="s">
        <v>208</v>
      </c>
      <c r="C27" s="776">
        <v>13440</v>
      </c>
      <c r="D27" s="777">
        <v>2553</v>
      </c>
      <c r="E27" s="777">
        <v>10837</v>
      </c>
      <c r="F27" s="777">
        <v>50</v>
      </c>
      <c r="G27" s="650" t="s">
        <v>249</v>
      </c>
      <c r="H27" s="786" t="s">
        <v>249</v>
      </c>
    </row>
    <row r="28" spans="1:8">
      <c r="A28" s="149" t="s">
        <v>220</v>
      </c>
      <c r="B28" s="587" t="s">
        <v>210</v>
      </c>
      <c r="C28" s="776">
        <v>7839</v>
      </c>
      <c r="D28" s="786" t="s">
        <v>249</v>
      </c>
      <c r="E28" s="777">
        <v>7689</v>
      </c>
      <c r="F28" s="650" t="s">
        <v>249</v>
      </c>
      <c r="G28" s="776">
        <v>150</v>
      </c>
      <c r="H28" s="786" t="s">
        <v>249</v>
      </c>
    </row>
    <row r="29" spans="1:8">
      <c r="A29" s="149" t="s">
        <v>211</v>
      </c>
      <c r="B29" s="587" t="s">
        <v>480</v>
      </c>
      <c r="C29" s="776">
        <v>54633</v>
      </c>
      <c r="D29" s="777">
        <v>27318</v>
      </c>
      <c r="E29" s="777">
        <v>26875</v>
      </c>
      <c r="F29" s="777">
        <v>354</v>
      </c>
      <c r="G29" s="777">
        <v>81</v>
      </c>
      <c r="H29" s="788">
        <v>5</v>
      </c>
    </row>
    <row r="30" spans="1:8">
      <c r="A30" s="149" t="s">
        <v>213</v>
      </c>
      <c r="B30" s="587" t="s">
        <v>214</v>
      </c>
      <c r="C30" s="776">
        <v>392579</v>
      </c>
      <c r="D30" s="786" t="s">
        <v>249</v>
      </c>
      <c r="E30" s="776">
        <v>328270</v>
      </c>
      <c r="F30" s="776">
        <v>46939</v>
      </c>
      <c r="G30" s="776">
        <v>15758</v>
      </c>
      <c r="H30" s="789">
        <v>1612</v>
      </c>
    </row>
    <row r="31" spans="1:8">
      <c r="A31" s="149" t="s">
        <v>215</v>
      </c>
      <c r="B31" s="587" t="s">
        <v>216</v>
      </c>
      <c r="C31" s="776">
        <v>125182</v>
      </c>
      <c r="D31" s="786" t="s">
        <v>249</v>
      </c>
      <c r="E31" s="776">
        <v>118311</v>
      </c>
      <c r="F31" s="776">
        <v>2669</v>
      </c>
      <c r="G31" s="776">
        <v>2391</v>
      </c>
      <c r="H31" s="789">
        <v>1811</v>
      </c>
    </row>
    <row r="32" spans="1:8" ht="91.5" customHeight="1">
      <c r="A32" s="152" t="s">
        <v>1209</v>
      </c>
      <c r="B32" s="417" t="s">
        <v>1208</v>
      </c>
      <c r="C32" s="653">
        <f t="shared" ref="C32:H32" si="2">SUM(C33:C39)</f>
        <v>975148</v>
      </c>
      <c r="D32" s="653">
        <f t="shared" si="2"/>
        <v>289527</v>
      </c>
      <c r="E32" s="653">
        <f t="shared" si="2"/>
        <v>385687</v>
      </c>
      <c r="F32" s="653">
        <f t="shared" si="2"/>
        <v>231782</v>
      </c>
      <c r="G32" s="653">
        <f t="shared" si="2"/>
        <v>67630</v>
      </c>
      <c r="H32" s="785">
        <f t="shared" si="2"/>
        <v>522</v>
      </c>
    </row>
    <row r="33" spans="1:8">
      <c r="A33" s="149" t="s">
        <v>199</v>
      </c>
      <c r="B33" s="587" t="s">
        <v>200</v>
      </c>
      <c r="C33" s="777">
        <v>11351</v>
      </c>
      <c r="D33" s="777">
        <v>9300</v>
      </c>
      <c r="E33" s="777">
        <v>907</v>
      </c>
      <c r="F33" s="777">
        <v>687</v>
      </c>
      <c r="G33" s="777">
        <v>457</v>
      </c>
      <c r="H33" s="786" t="s">
        <v>249</v>
      </c>
    </row>
    <row r="34" spans="1:8" ht="27" customHeight="1">
      <c r="A34" s="398" t="s">
        <v>221</v>
      </c>
      <c r="B34" s="426" t="s">
        <v>202</v>
      </c>
      <c r="C34" s="777">
        <v>55621</v>
      </c>
      <c r="D34" s="777">
        <v>1927</v>
      </c>
      <c r="E34" s="776">
        <v>13772</v>
      </c>
      <c r="F34" s="776">
        <v>27876</v>
      </c>
      <c r="G34" s="776">
        <v>12046</v>
      </c>
      <c r="H34" s="786" t="s">
        <v>249</v>
      </c>
    </row>
    <row r="35" spans="1:8" ht="27.75" customHeight="1">
      <c r="A35" s="100" t="s">
        <v>203</v>
      </c>
      <c r="B35" s="423" t="s">
        <v>246</v>
      </c>
      <c r="C35" s="777">
        <v>632076</v>
      </c>
      <c r="D35" s="777">
        <v>84075</v>
      </c>
      <c r="E35" s="777">
        <v>311173</v>
      </c>
      <c r="F35" s="777">
        <v>189896</v>
      </c>
      <c r="G35" s="777">
        <v>46932</v>
      </c>
      <c r="H35" s="786" t="s">
        <v>249</v>
      </c>
    </row>
    <row r="36" spans="1:8">
      <c r="A36" s="149" t="s">
        <v>207</v>
      </c>
      <c r="B36" s="587" t="s">
        <v>208</v>
      </c>
      <c r="C36" s="777">
        <v>13686</v>
      </c>
      <c r="D36" s="777">
        <v>10933</v>
      </c>
      <c r="E36" s="786" t="s">
        <v>249</v>
      </c>
      <c r="F36" s="786" t="s">
        <v>249</v>
      </c>
      <c r="G36" s="777">
        <v>2753</v>
      </c>
      <c r="H36" s="786" t="s">
        <v>249</v>
      </c>
    </row>
    <row r="37" spans="1:8">
      <c r="A37" s="149" t="s">
        <v>220</v>
      </c>
      <c r="B37" s="587" t="s">
        <v>210</v>
      </c>
      <c r="C37" s="777">
        <v>2154</v>
      </c>
      <c r="D37" s="777">
        <v>1850</v>
      </c>
      <c r="E37" s="786" t="s">
        <v>249</v>
      </c>
      <c r="F37" s="777">
        <v>304</v>
      </c>
      <c r="G37" s="786" t="s">
        <v>249</v>
      </c>
      <c r="H37" s="786" t="s">
        <v>249</v>
      </c>
    </row>
    <row r="38" spans="1:8">
      <c r="A38" s="149" t="s">
        <v>211</v>
      </c>
      <c r="B38" s="587" t="s">
        <v>212</v>
      </c>
      <c r="C38" s="777">
        <v>257183</v>
      </c>
      <c r="D38" s="777">
        <v>181442</v>
      </c>
      <c r="E38" s="777">
        <v>59834</v>
      </c>
      <c r="F38" s="777">
        <v>12453</v>
      </c>
      <c r="G38" s="777">
        <v>2932</v>
      </c>
      <c r="H38" s="787">
        <v>522</v>
      </c>
    </row>
    <row r="39" spans="1:8">
      <c r="A39" s="149" t="s">
        <v>215</v>
      </c>
      <c r="B39" s="587" t="s">
        <v>216</v>
      </c>
      <c r="C39" s="777">
        <v>3077</v>
      </c>
      <c r="D39" s="786" t="s">
        <v>249</v>
      </c>
      <c r="E39" s="777">
        <v>1</v>
      </c>
      <c r="F39" s="777">
        <v>566</v>
      </c>
      <c r="G39" s="777">
        <v>2510</v>
      </c>
      <c r="H39" s="786" t="s">
        <v>249</v>
      </c>
    </row>
    <row r="40" spans="1:8" ht="53.25" customHeight="1">
      <c r="A40" s="152" t="s">
        <v>586</v>
      </c>
      <c r="B40" s="417" t="s">
        <v>645</v>
      </c>
      <c r="C40" s="653">
        <f>SUM(C41:C45)</f>
        <v>73759</v>
      </c>
      <c r="D40" s="653" t="s">
        <v>2040</v>
      </c>
      <c r="E40" s="653" t="s">
        <v>2040</v>
      </c>
      <c r="F40" s="653" t="s">
        <v>2040</v>
      </c>
      <c r="G40" s="653" t="s">
        <v>2040</v>
      </c>
      <c r="H40" s="653" t="s">
        <v>2040</v>
      </c>
    </row>
    <row r="41" spans="1:8" ht="24.75" customHeight="1">
      <c r="A41" s="100" t="s">
        <v>203</v>
      </c>
      <c r="B41" s="423" t="s">
        <v>246</v>
      </c>
      <c r="C41" s="3">
        <v>3244</v>
      </c>
      <c r="D41" s="653" t="s">
        <v>2040</v>
      </c>
      <c r="E41" s="653" t="s">
        <v>2040</v>
      </c>
      <c r="F41" s="653" t="s">
        <v>2040</v>
      </c>
      <c r="G41" s="653" t="s">
        <v>2040</v>
      </c>
      <c r="H41" s="653" t="s">
        <v>2040</v>
      </c>
    </row>
    <row r="42" spans="1:8">
      <c r="A42" s="149" t="s">
        <v>205</v>
      </c>
      <c r="B42" s="587" t="s">
        <v>206</v>
      </c>
      <c r="C42" s="777">
        <v>3115</v>
      </c>
      <c r="D42" s="653" t="s">
        <v>2040</v>
      </c>
      <c r="E42" s="653" t="s">
        <v>2040</v>
      </c>
      <c r="F42" s="653" t="s">
        <v>2040</v>
      </c>
      <c r="G42" s="653" t="s">
        <v>2040</v>
      </c>
      <c r="H42" s="653" t="s">
        <v>2040</v>
      </c>
    </row>
    <row r="43" spans="1:8">
      <c r="A43" s="149" t="s">
        <v>220</v>
      </c>
      <c r="B43" s="587" t="s">
        <v>210</v>
      </c>
      <c r="C43" s="777">
        <v>2</v>
      </c>
      <c r="D43" s="653" t="s">
        <v>2040</v>
      </c>
      <c r="E43" s="653" t="s">
        <v>2040</v>
      </c>
      <c r="F43" s="653" t="s">
        <v>2040</v>
      </c>
      <c r="G43" s="653" t="s">
        <v>2040</v>
      </c>
      <c r="H43" s="653" t="s">
        <v>2040</v>
      </c>
    </row>
    <row r="44" spans="1:8">
      <c r="A44" s="149" t="s">
        <v>213</v>
      </c>
      <c r="B44" s="587" t="s">
        <v>214</v>
      </c>
      <c r="C44" s="777">
        <v>65554</v>
      </c>
      <c r="D44" s="653" t="s">
        <v>2040</v>
      </c>
      <c r="E44" s="653" t="s">
        <v>2040</v>
      </c>
      <c r="F44" s="653" t="s">
        <v>2040</v>
      </c>
      <c r="G44" s="653" t="s">
        <v>2040</v>
      </c>
      <c r="H44" s="653" t="s">
        <v>2040</v>
      </c>
    </row>
    <row r="45" spans="1:8">
      <c r="A45" s="149" t="s">
        <v>215</v>
      </c>
      <c r="B45" s="587" t="s">
        <v>216</v>
      </c>
      <c r="C45" s="777">
        <v>1844</v>
      </c>
      <c r="D45" s="653" t="s">
        <v>2040</v>
      </c>
      <c r="E45" s="653" t="s">
        <v>2040</v>
      </c>
      <c r="F45" s="653" t="s">
        <v>2040</v>
      </c>
      <c r="G45" s="653" t="s">
        <v>2040</v>
      </c>
      <c r="H45" s="653" t="s">
        <v>2040</v>
      </c>
    </row>
    <row r="46" spans="1:8" ht="41.25" customHeight="1">
      <c r="A46" s="152" t="s">
        <v>646</v>
      </c>
      <c r="B46" s="417" t="s">
        <v>647</v>
      </c>
      <c r="C46" s="653">
        <f>SUM(C47:C52)</f>
        <v>523153</v>
      </c>
      <c r="D46" s="653">
        <f>SUM(D47:D52)</f>
        <v>323713</v>
      </c>
      <c r="E46" s="653">
        <f>SUM(E47:E52)</f>
        <v>199440</v>
      </c>
      <c r="F46" s="785" t="s">
        <v>249</v>
      </c>
      <c r="G46" s="785" t="s">
        <v>249</v>
      </c>
      <c r="H46" s="785" t="s">
        <v>249</v>
      </c>
    </row>
    <row r="47" spans="1:8" ht="25.5" customHeight="1">
      <c r="A47" s="100" t="s">
        <v>221</v>
      </c>
      <c r="B47" s="423" t="s">
        <v>648</v>
      </c>
      <c r="C47" s="777">
        <v>66415</v>
      </c>
      <c r="D47" s="777">
        <v>66415</v>
      </c>
      <c r="E47" s="786" t="s">
        <v>249</v>
      </c>
      <c r="F47" s="786" t="s">
        <v>249</v>
      </c>
      <c r="G47" s="786" t="s">
        <v>249</v>
      </c>
      <c r="H47" s="786" t="s">
        <v>249</v>
      </c>
    </row>
    <row r="48" spans="1:8" ht="24.75" customHeight="1">
      <c r="A48" s="100" t="s">
        <v>203</v>
      </c>
      <c r="B48" s="423" t="s">
        <v>246</v>
      </c>
      <c r="C48" s="777">
        <v>193122</v>
      </c>
      <c r="D48" s="777">
        <v>121592</v>
      </c>
      <c r="E48" s="777">
        <v>71530</v>
      </c>
      <c r="F48" s="786" t="s">
        <v>249</v>
      </c>
      <c r="G48" s="786" t="s">
        <v>249</v>
      </c>
      <c r="H48" s="786" t="s">
        <v>249</v>
      </c>
    </row>
    <row r="49" spans="1:8">
      <c r="A49" s="149" t="s">
        <v>205</v>
      </c>
      <c r="B49" s="587" t="s">
        <v>206</v>
      </c>
      <c r="C49" s="777">
        <v>757</v>
      </c>
      <c r="D49" s="777">
        <v>594</v>
      </c>
      <c r="E49" s="777">
        <v>163</v>
      </c>
      <c r="F49" s="786" t="s">
        <v>249</v>
      </c>
      <c r="G49" s="786" t="s">
        <v>249</v>
      </c>
      <c r="H49" s="786" t="s">
        <v>249</v>
      </c>
    </row>
    <row r="50" spans="1:8">
      <c r="A50" s="149" t="s">
        <v>207</v>
      </c>
      <c r="B50" s="587" t="s">
        <v>451</v>
      </c>
      <c r="C50" s="777">
        <v>180682</v>
      </c>
      <c r="D50" s="777">
        <v>65362</v>
      </c>
      <c r="E50" s="777">
        <v>115320</v>
      </c>
      <c r="F50" s="786" t="s">
        <v>249</v>
      </c>
      <c r="G50" s="786" t="s">
        <v>249</v>
      </c>
      <c r="H50" s="786" t="s">
        <v>249</v>
      </c>
    </row>
    <row r="51" spans="1:8">
      <c r="A51" s="149" t="s">
        <v>220</v>
      </c>
      <c r="B51" s="587" t="s">
        <v>210</v>
      </c>
      <c r="C51" s="777">
        <v>7088</v>
      </c>
      <c r="D51" s="777">
        <v>7088</v>
      </c>
      <c r="E51" s="777" t="s">
        <v>249</v>
      </c>
      <c r="F51" s="786" t="s">
        <v>249</v>
      </c>
      <c r="G51" s="786" t="s">
        <v>249</v>
      </c>
      <c r="H51" s="786" t="s">
        <v>249</v>
      </c>
    </row>
    <row r="52" spans="1:8">
      <c r="A52" s="149" t="s">
        <v>211</v>
      </c>
      <c r="B52" s="587" t="s">
        <v>212</v>
      </c>
      <c r="C52" s="777">
        <v>75089</v>
      </c>
      <c r="D52" s="777">
        <v>62662</v>
      </c>
      <c r="E52" s="777">
        <v>12427</v>
      </c>
      <c r="F52" s="786" t="s">
        <v>249</v>
      </c>
      <c r="G52" s="786" t="s">
        <v>249</v>
      </c>
      <c r="H52" s="786" t="s">
        <v>249</v>
      </c>
    </row>
    <row r="53" spans="1:8" ht="27" customHeight="1">
      <c r="A53" s="152" t="s">
        <v>604</v>
      </c>
      <c r="B53" s="417" t="s">
        <v>605</v>
      </c>
      <c r="C53" s="650">
        <f>SUM(C54:C61)</f>
        <v>1253419</v>
      </c>
      <c r="D53" s="650">
        <f t="shared" ref="D53:G53" si="3">SUM(D54:D61)</f>
        <v>1153150</v>
      </c>
      <c r="E53" s="650">
        <f t="shared" si="3"/>
        <v>95566</v>
      </c>
      <c r="F53" s="650">
        <f t="shared" si="3"/>
        <v>4333</v>
      </c>
      <c r="G53" s="650">
        <f t="shared" si="3"/>
        <v>370</v>
      </c>
      <c r="H53" s="786" t="s">
        <v>249</v>
      </c>
    </row>
    <row r="54" spans="1:8" ht="18.75" customHeight="1">
      <c r="A54" s="149" t="s">
        <v>199</v>
      </c>
      <c r="B54" s="587" t="s">
        <v>200</v>
      </c>
      <c r="C54" s="776">
        <v>16832</v>
      </c>
      <c r="D54" s="776">
        <v>16832</v>
      </c>
      <c r="E54" s="786" t="s">
        <v>249</v>
      </c>
      <c r="F54" s="786" t="s">
        <v>249</v>
      </c>
      <c r="G54" s="786" t="s">
        <v>249</v>
      </c>
      <c r="H54" s="786" t="s">
        <v>249</v>
      </c>
    </row>
    <row r="55" spans="1:8" ht="27" customHeight="1">
      <c r="A55" s="100" t="s">
        <v>221</v>
      </c>
      <c r="B55" s="423" t="s">
        <v>648</v>
      </c>
      <c r="C55" s="776">
        <v>905</v>
      </c>
      <c r="D55" s="776">
        <v>200</v>
      </c>
      <c r="E55" s="776">
        <v>705</v>
      </c>
      <c r="F55" s="786" t="s">
        <v>249</v>
      </c>
      <c r="G55" s="786" t="s">
        <v>249</v>
      </c>
      <c r="H55" s="786" t="s">
        <v>249</v>
      </c>
    </row>
    <row r="56" spans="1:8" ht="24.75" customHeight="1">
      <c r="A56" s="100" t="s">
        <v>203</v>
      </c>
      <c r="B56" s="423" t="s">
        <v>246</v>
      </c>
      <c r="C56" s="777">
        <v>22598</v>
      </c>
      <c r="D56" s="786" t="s">
        <v>249</v>
      </c>
      <c r="E56" s="777">
        <v>18444</v>
      </c>
      <c r="F56" s="777">
        <v>4154</v>
      </c>
      <c r="G56" s="786" t="s">
        <v>249</v>
      </c>
      <c r="H56" s="786" t="s">
        <v>249</v>
      </c>
    </row>
    <row r="57" spans="1:8">
      <c r="A57" s="149" t="s">
        <v>205</v>
      </c>
      <c r="B57" s="587" t="s">
        <v>206</v>
      </c>
      <c r="C57" s="776">
        <v>119967</v>
      </c>
      <c r="D57" s="777">
        <v>100118</v>
      </c>
      <c r="E57" s="776">
        <v>19849</v>
      </c>
      <c r="F57" s="786" t="s">
        <v>249</v>
      </c>
      <c r="G57" s="786" t="s">
        <v>249</v>
      </c>
      <c r="H57" s="786" t="s">
        <v>249</v>
      </c>
    </row>
    <row r="58" spans="1:8">
      <c r="A58" s="149" t="s">
        <v>207</v>
      </c>
      <c r="B58" s="587" t="s">
        <v>451</v>
      </c>
      <c r="C58" s="776">
        <v>129865</v>
      </c>
      <c r="D58" s="776">
        <v>122598</v>
      </c>
      <c r="E58" s="776">
        <v>7267</v>
      </c>
      <c r="F58" s="786" t="s">
        <v>249</v>
      </c>
      <c r="G58" s="786" t="s">
        <v>249</v>
      </c>
      <c r="H58" s="786" t="s">
        <v>249</v>
      </c>
    </row>
    <row r="59" spans="1:8">
      <c r="A59" s="149" t="s">
        <v>220</v>
      </c>
      <c r="B59" s="587" t="s">
        <v>210</v>
      </c>
      <c r="C59" s="776">
        <v>57542</v>
      </c>
      <c r="D59" s="776">
        <v>57022</v>
      </c>
      <c r="E59" s="776">
        <v>150</v>
      </c>
      <c r="F59" s="786" t="s">
        <v>249</v>
      </c>
      <c r="G59" s="776">
        <v>370</v>
      </c>
      <c r="H59" s="786" t="s">
        <v>249</v>
      </c>
    </row>
    <row r="60" spans="1:8">
      <c r="A60" s="149" t="s">
        <v>211</v>
      </c>
      <c r="B60" s="587" t="s">
        <v>212</v>
      </c>
      <c r="C60" s="776">
        <v>484122</v>
      </c>
      <c r="D60" s="776">
        <v>434792</v>
      </c>
      <c r="E60" s="779">
        <v>49151</v>
      </c>
      <c r="F60" s="776">
        <v>179</v>
      </c>
      <c r="G60" s="786" t="s">
        <v>249</v>
      </c>
      <c r="H60" s="786" t="s">
        <v>249</v>
      </c>
    </row>
    <row r="61" spans="1:8">
      <c r="A61" s="592" t="s">
        <v>215</v>
      </c>
      <c r="B61" s="652" t="s">
        <v>216</v>
      </c>
      <c r="C61" s="782">
        <v>421588</v>
      </c>
      <c r="D61" s="790">
        <v>421588</v>
      </c>
      <c r="E61" s="791" t="s">
        <v>249</v>
      </c>
      <c r="F61" s="791" t="s">
        <v>249</v>
      </c>
      <c r="G61" s="791" t="s">
        <v>249</v>
      </c>
      <c r="H61" s="791" t="s">
        <v>249</v>
      </c>
    </row>
  </sheetData>
  <mergeCells count="4">
    <mergeCell ref="A2:H2"/>
    <mergeCell ref="D8:H8"/>
    <mergeCell ref="D9:H9"/>
    <mergeCell ref="G1:H1"/>
  </mergeCells>
  <hyperlinks>
    <hyperlink ref="A1" location="Содержание!A1" display="Мазмуну" xr:uid="{C08D4379-1BC2-447C-AED2-B6B17D4FB2D2}"/>
    <hyperlink ref="G1:H1" location="Содержание!A1" display="Содержание" xr:uid="{DD13D0F9-ABD0-40F9-9DAE-1805DECB79EA}"/>
  </hyperlinks>
  <pageMargins left="0.59055118110236227" right="0.51181102362204722" top="0.59055118110236227" bottom="0.74803149606299213" header="0.31496062992125984" footer="0.51181102362204722"/>
  <pageSetup paperSize="9" scale="95" firstPageNumber="72" orientation="portrait" useFirstPageNumber="1" r:id="rId1"/>
  <headerFoot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83"/>
  <sheetViews>
    <sheetView workbookViewId="0">
      <selection activeCell="I22" sqref="I22"/>
    </sheetView>
  </sheetViews>
  <sheetFormatPr defaultColWidth="9.140625" defaultRowHeight="15"/>
  <cols>
    <col min="1" max="2" width="21.7109375" style="3" customWidth="1"/>
    <col min="3" max="5" width="9.140625" style="3"/>
    <col min="6" max="6" width="8.140625" style="3" customWidth="1"/>
    <col min="7" max="7" width="10" style="3" customWidth="1"/>
    <col min="8" max="16384" width="9.140625" style="3"/>
  </cols>
  <sheetData>
    <row r="1" spans="1:7">
      <c r="A1" s="901" t="s">
        <v>1957</v>
      </c>
      <c r="E1" s="907" t="s">
        <v>1958</v>
      </c>
      <c r="F1" s="907"/>
      <c r="G1" s="907"/>
    </row>
    <row r="2" spans="1:7" ht="18" customHeight="1">
      <c r="A2" s="965" t="s">
        <v>649</v>
      </c>
      <c r="B2" s="965"/>
      <c r="C2" s="965"/>
      <c r="D2" s="965"/>
      <c r="E2" s="965"/>
      <c r="F2" s="965"/>
      <c r="G2" s="965"/>
    </row>
    <row r="3" spans="1:7" ht="17.25">
      <c r="A3" s="1018" t="s">
        <v>650</v>
      </c>
      <c r="B3" s="1018"/>
      <c r="C3" s="1018"/>
      <c r="D3" s="1018"/>
      <c r="E3" s="1018"/>
      <c r="F3" s="1018"/>
      <c r="G3" s="1018"/>
    </row>
    <row r="4" spans="1:7" ht="18" customHeight="1">
      <c r="A4" s="993" t="s">
        <v>651</v>
      </c>
      <c r="B4" s="993"/>
      <c r="C4" s="993"/>
      <c r="D4" s="993"/>
      <c r="E4" s="993"/>
      <c r="F4" s="993"/>
      <c r="G4" s="993"/>
    </row>
    <row r="5" spans="1:7" s="12" customFormat="1" ht="18" customHeight="1">
      <c r="A5" s="6" t="s">
        <v>1768</v>
      </c>
      <c r="B5" s="6"/>
      <c r="C5" s="132"/>
      <c r="D5" s="132"/>
      <c r="E5" s="132"/>
      <c r="F5" s="132"/>
      <c r="G5" s="132"/>
    </row>
    <row r="6" spans="1:7" s="1" customFormat="1" ht="15.75">
      <c r="A6" s="516" t="s">
        <v>1583</v>
      </c>
      <c r="B6" s="516"/>
      <c r="C6" s="624"/>
      <c r="D6" s="624"/>
      <c r="E6" s="624"/>
      <c r="F6" s="624"/>
      <c r="G6" s="624"/>
    </row>
    <row r="7" spans="1:7" s="1" customFormat="1" ht="15.75">
      <c r="A7" s="519" t="s">
        <v>652</v>
      </c>
      <c r="B7" s="519"/>
      <c r="C7" s="654"/>
      <c r="D7" s="654"/>
      <c r="E7" s="654"/>
      <c r="F7" s="654"/>
      <c r="G7" s="654"/>
    </row>
    <row r="8" spans="1:7" s="130" customFormat="1" ht="18" customHeight="1">
      <c r="A8" s="655"/>
      <c r="B8" s="655"/>
      <c r="C8" s="477">
        <v>2021</v>
      </c>
      <c r="D8" s="477">
        <v>2022</v>
      </c>
      <c r="E8" s="477">
        <v>2023</v>
      </c>
      <c r="F8" s="531">
        <v>2024</v>
      </c>
      <c r="G8" s="531">
        <v>2025</v>
      </c>
    </row>
    <row r="9" spans="1:7" s="130" customFormat="1" ht="11.25" customHeight="1">
      <c r="A9" s="133"/>
      <c r="B9" s="133"/>
      <c r="C9" s="134"/>
      <c r="D9" s="134"/>
      <c r="E9" s="134"/>
      <c r="F9" s="134"/>
      <c r="G9" s="134"/>
    </row>
    <row r="10" spans="1:7" ht="15" customHeight="1">
      <c r="A10" s="923" t="s">
        <v>1585</v>
      </c>
      <c r="B10" s="923"/>
      <c r="C10" s="923"/>
      <c r="D10" s="923"/>
      <c r="E10" s="923"/>
      <c r="F10" s="923"/>
      <c r="G10" s="923"/>
    </row>
    <row r="11" spans="1:7" ht="13.5" customHeight="1">
      <c r="A11" s="924" t="s">
        <v>1584</v>
      </c>
      <c r="B11" s="924"/>
      <c r="C11" s="924"/>
      <c r="D11" s="924"/>
      <c r="E11" s="924"/>
      <c r="F11" s="924"/>
      <c r="G11" s="924"/>
    </row>
    <row r="12" spans="1:7" ht="27">
      <c r="A12" s="76" t="s">
        <v>653</v>
      </c>
      <c r="B12" s="521" t="s">
        <v>654</v>
      </c>
      <c r="C12" s="135">
        <f t="shared" ref="C12:G12" si="0">SUM(C13:C21)</f>
        <v>2144.7000000000003</v>
      </c>
      <c r="D12" s="40">
        <f t="shared" si="0"/>
        <v>3413</v>
      </c>
      <c r="E12" s="135">
        <f t="shared" si="0"/>
        <v>3792.3000000000006</v>
      </c>
      <c r="F12" s="135">
        <f>SUM(F13:F21)</f>
        <v>5510.4000000000005</v>
      </c>
      <c r="G12" s="135">
        <f t="shared" si="0"/>
        <v>7561.4</v>
      </c>
    </row>
    <row r="13" spans="1:7" ht="14.25" customHeight="1">
      <c r="A13" s="26" t="s">
        <v>655</v>
      </c>
      <c r="B13" s="328" t="s">
        <v>656</v>
      </c>
      <c r="C13" s="25" t="s">
        <v>249</v>
      </c>
      <c r="D13" s="25">
        <v>2.5</v>
      </c>
      <c r="E13" s="25">
        <v>5.9</v>
      </c>
      <c r="F13" s="25">
        <v>5.3</v>
      </c>
      <c r="G13" s="25">
        <v>6.7</v>
      </c>
    </row>
    <row r="14" spans="1:7" ht="26.25">
      <c r="A14" s="657" t="s">
        <v>1210</v>
      </c>
      <c r="B14" s="328" t="s">
        <v>657</v>
      </c>
      <c r="C14" s="21" t="s">
        <v>249</v>
      </c>
      <c r="D14" s="21">
        <v>32.200000000000003</v>
      </c>
      <c r="E14" s="21">
        <v>40.1</v>
      </c>
      <c r="F14" s="21">
        <v>131.5</v>
      </c>
      <c r="G14" s="21">
        <v>156</v>
      </c>
    </row>
    <row r="15" spans="1:7" ht="26.25">
      <c r="A15" s="657" t="s">
        <v>1211</v>
      </c>
      <c r="B15" s="328" t="s">
        <v>1222</v>
      </c>
      <c r="C15" s="21">
        <v>376.5</v>
      </c>
      <c r="D15" s="21">
        <v>442.6</v>
      </c>
      <c r="E15" s="21">
        <v>498.7</v>
      </c>
      <c r="F15" s="21">
        <v>150</v>
      </c>
      <c r="G15" s="21">
        <v>155.4</v>
      </c>
    </row>
    <row r="16" spans="1:7" ht="16.5" customHeight="1">
      <c r="A16" s="26" t="s">
        <v>658</v>
      </c>
      <c r="B16" s="328" t="s">
        <v>659</v>
      </c>
      <c r="C16" s="25">
        <v>1.1000000000000001</v>
      </c>
      <c r="D16" s="25">
        <v>1.3</v>
      </c>
      <c r="E16" s="25">
        <v>1.8</v>
      </c>
      <c r="F16" s="25">
        <v>15.6</v>
      </c>
      <c r="G16" s="25">
        <v>18.7</v>
      </c>
    </row>
    <row r="17" spans="1:7">
      <c r="A17" s="26" t="s">
        <v>660</v>
      </c>
      <c r="B17" s="328" t="s">
        <v>661</v>
      </c>
      <c r="C17" s="25">
        <v>0.5</v>
      </c>
      <c r="D17" s="25">
        <v>1.5</v>
      </c>
      <c r="E17" s="25">
        <v>4.2</v>
      </c>
      <c r="F17" s="25">
        <v>2.5</v>
      </c>
      <c r="G17" s="25">
        <v>5.6</v>
      </c>
    </row>
    <row r="18" spans="1:7">
      <c r="A18" s="26" t="s">
        <v>662</v>
      </c>
      <c r="B18" s="328" t="s">
        <v>663</v>
      </c>
      <c r="C18" s="25">
        <v>2.9</v>
      </c>
      <c r="D18" s="25">
        <v>4</v>
      </c>
      <c r="E18" s="25">
        <v>4.7</v>
      </c>
      <c r="F18" s="25">
        <v>3.1</v>
      </c>
      <c r="G18" s="25">
        <v>3.2</v>
      </c>
    </row>
    <row r="19" spans="1:7">
      <c r="A19" s="26" t="s">
        <v>211</v>
      </c>
      <c r="B19" s="328" t="s">
        <v>664</v>
      </c>
      <c r="C19" s="25">
        <v>3.9</v>
      </c>
      <c r="D19" s="25">
        <v>2.5</v>
      </c>
      <c r="E19" s="25">
        <v>5.2</v>
      </c>
      <c r="F19" s="25">
        <v>32.700000000000003</v>
      </c>
      <c r="G19" s="25">
        <v>21.6</v>
      </c>
    </row>
    <row r="20" spans="1:7">
      <c r="A20" s="26" t="s">
        <v>665</v>
      </c>
      <c r="B20" s="328" t="s">
        <v>666</v>
      </c>
      <c r="C20" s="25">
        <v>1730.9</v>
      </c>
      <c r="D20" s="25">
        <v>2890</v>
      </c>
      <c r="E20" s="25">
        <v>3046.3</v>
      </c>
      <c r="F20" s="25">
        <v>5061.1000000000004</v>
      </c>
      <c r="G20" s="25">
        <v>6947.2</v>
      </c>
    </row>
    <row r="21" spans="1:7">
      <c r="A21" s="26" t="s">
        <v>667</v>
      </c>
      <c r="B21" s="328" t="s">
        <v>668</v>
      </c>
      <c r="C21" s="25">
        <v>28.9</v>
      </c>
      <c r="D21" s="25">
        <v>36.4</v>
      </c>
      <c r="E21" s="25">
        <v>185.4</v>
      </c>
      <c r="F21" s="25">
        <v>108.6</v>
      </c>
      <c r="G21" s="25">
        <v>247</v>
      </c>
    </row>
    <row r="22" spans="1:7" ht="15" customHeight="1">
      <c r="A22" s="923" t="s">
        <v>669</v>
      </c>
      <c r="B22" s="923"/>
      <c r="C22" s="923"/>
      <c r="D22" s="923"/>
      <c r="E22" s="923"/>
      <c r="F22" s="923"/>
      <c r="G22" s="923"/>
    </row>
    <row r="23" spans="1:7" ht="13.5" customHeight="1">
      <c r="A23" s="924" t="s">
        <v>402</v>
      </c>
      <c r="B23" s="924"/>
      <c r="C23" s="924"/>
      <c r="D23" s="924"/>
      <c r="E23" s="924"/>
      <c r="F23" s="924"/>
      <c r="G23" s="924"/>
    </row>
    <row r="24" spans="1:7" ht="27">
      <c r="A24" s="76" t="s">
        <v>653</v>
      </c>
      <c r="B24" s="521" t="s">
        <v>654</v>
      </c>
      <c r="C24" s="137">
        <v>100</v>
      </c>
      <c r="D24" s="138">
        <v>100</v>
      </c>
      <c r="E24" s="137">
        <v>100</v>
      </c>
      <c r="F24" s="137">
        <v>100</v>
      </c>
      <c r="G24" s="137">
        <f>SUM(G25:G33)</f>
        <v>100</v>
      </c>
    </row>
    <row r="25" spans="1:7" ht="15" customHeight="1">
      <c r="A25" s="26" t="s">
        <v>655</v>
      </c>
      <c r="B25" s="328" t="s">
        <v>656</v>
      </c>
      <c r="C25" s="21" t="s">
        <v>249</v>
      </c>
      <c r="D25" s="21">
        <v>0.1</v>
      </c>
      <c r="E25" s="21">
        <v>0.2</v>
      </c>
      <c r="F25" s="21">
        <f t="shared" ref="F25:G25" si="1">F13/F12*100</f>
        <v>9.6181765389082449E-2</v>
      </c>
      <c r="G25" s="21">
        <f t="shared" si="1"/>
        <v>8.8607929748459283E-2</v>
      </c>
    </row>
    <row r="26" spans="1:7" ht="26.25">
      <c r="A26" s="657" t="s">
        <v>1212</v>
      </c>
      <c r="B26" s="328" t="s">
        <v>657</v>
      </c>
      <c r="C26" s="21" t="s">
        <v>249</v>
      </c>
      <c r="D26" s="21">
        <v>0.9</v>
      </c>
      <c r="E26" s="21">
        <v>1</v>
      </c>
      <c r="F26" s="21">
        <f>F14/F12*100</f>
        <v>2.3863966318234611</v>
      </c>
      <c r="G26" s="21">
        <f>G14/G12*100</f>
        <v>2.0631100060835292</v>
      </c>
    </row>
    <row r="27" spans="1:7" ht="26.25">
      <c r="A27" s="657" t="s">
        <v>1213</v>
      </c>
      <c r="B27" s="328" t="s">
        <v>1223</v>
      </c>
      <c r="C27" s="21">
        <f t="shared" ref="C27:G27" si="2">C15/C12*100</f>
        <v>17.554902783606096</v>
      </c>
      <c r="D27" s="21">
        <f t="shared" si="2"/>
        <v>12.968063287430414</v>
      </c>
      <c r="E27" s="21">
        <f t="shared" si="2"/>
        <v>13.150330933734141</v>
      </c>
      <c r="F27" s="21">
        <f t="shared" si="2"/>
        <v>2.7221254355400695</v>
      </c>
      <c r="G27" s="21">
        <f t="shared" si="2"/>
        <v>2.0551749675985933</v>
      </c>
    </row>
    <row r="28" spans="1:7">
      <c r="A28" s="26" t="s">
        <v>658</v>
      </c>
      <c r="B28" s="328" t="s">
        <v>659</v>
      </c>
      <c r="C28" s="21">
        <f t="shared" ref="C28:G28" si="3">C16/C12*100</f>
        <v>5.128922460017718E-2</v>
      </c>
      <c r="D28" s="21">
        <f t="shared" si="3"/>
        <v>3.8089657193085262E-2</v>
      </c>
      <c r="E28" s="21">
        <f t="shared" si="3"/>
        <v>4.7464599319674075E-2</v>
      </c>
      <c r="F28" s="21">
        <f t="shared" si="3"/>
        <v>0.2831010452961672</v>
      </c>
      <c r="G28" s="21">
        <f t="shared" si="3"/>
        <v>0.24730869944719233</v>
      </c>
    </row>
    <row r="29" spans="1:7">
      <c r="A29" s="26" t="s">
        <v>660</v>
      </c>
      <c r="B29" s="328" t="s">
        <v>661</v>
      </c>
      <c r="C29" s="21">
        <f t="shared" ref="C29:G29" si="4">C17/C12*100</f>
        <v>2.3313283909171444E-2</v>
      </c>
      <c r="D29" s="21">
        <f t="shared" si="4"/>
        <v>4.3949604453559915E-2</v>
      </c>
      <c r="E29" s="21">
        <f t="shared" si="4"/>
        <v>0.11075073174590616</v>
      </c>
      <c r="F29" s="21">
        <f t="shared" si="4"/>
        <v>4.5368757259001156E-2</v>
      </c>
      <c r="G29" s="21">
        <f t="shared" si="4"/>
        <v>7.4060359192742092E-2</v>
      </c>
    </row>
    <row r="30" spans="1:7">
      <c r="A30" s="26" t="s">
        <v>662</v>
      </c>
      <c r="B30" s="328" t="s">
        <v>663</v>
      </c>
      <c r="C30" s="21">
        <f t="shared" ref="C30:G30" si="5">C18/C12*100</f>
        <v>0.13521704667319437</v>
      </c>
      <c r="D30" s="21">
        <f t="shared" si="5"/>
        <v>0.11719894520949312</v>
      </c>
      <c r="E30" s="21">
        <f t="shared" si="5"/>
        <v>0.12393534266803784</v>
      </c>
      <c r="F30" s="21">
        <f t="shared" si="5"/>
        <v>5.6257259001161436E-2</v>
      </c>
      <c r="G30" s="21">
        <f t="shared" si="5"/>
        <v>4.2320205252995478E-2</v>
      </c>
    </row>
    <row r="31" spans="1:7">
      <c r="A31" s="26" t="s">
        <v>211</v>
      </c>
      <c r="B31" s="328" t="s">
        <v>664</v>
      </c>
      <c r="C31" s="21">
        <f t="shared" ref="C31:E31" si="6">C19/C12*100</f>
        <v>0.18184361449153724</v>
      </c>
      <c r="D31" s="21">
        <f t="shared" si="6"/>
        <v>7.3249340755933201E-2</v>
      </c>
      <c r="E31" s="21">
        <f t="shared" si="6"/>
        <v>0.13711995359016954</v>
      </c>
      <c r="F31" s="21">
        <f>F19/F12*100</f>
        <v>0.59342334494773519</v>
      </c>
      <c r="G31" s="21">
        <f>G19/G12*100</f>
        <v>0.28566138545771952</v>
      </c>
    </row>
    <row r="32" spans="1:7">
      <c r="A32" s="26" t="s">
        <v>665</v>
      </c>
      <c r="B32" s="328" t="s">
        <v>666</v>
      </c>
      <c r="C32" s="21">
        <f t="shared" ref="C32:G32" si="7">C20/C12*100</f>
        <v>80.705926236769713</v>
      </c>
      <c r="D32" s="21">
        <f t="shared" si="7"/>
        <v>84.67623791385877</v>
      </c>
      <c r="E32" s="21">
        <f t="shared" si="7"/>
        <v>80.328560504179507</v>
      </c>
      <c r="F32" s="21">
        <f t="shared" si="7"/>
        <v>91.846326945412301</v>
      </c>
      <c r="G32" s="21">
        <f t="shared" si="7"/>
        <v>91.877165604253179</v>
      </c>
    </row>
    <row r="33" spans="1:7">
      <c r="A33" s="26" t="s">
        <v>667</v>
      </c>
      <c r="B33" s="328" t="s">
        <v>668</v>
      </c>
      <c r="C33" s="21">
        <f t="shared" ref="C33:G33" si="8">C21/C12*100</f>
        <v>1.3475078099501092</v>
      </c>
      <c r="D33" s="21">
        <f t="shared" si="8"/>
        <v>1.0665104014063873</v>
      </c>
      <c r="E33" s="21">
        <f t="shared" si="8"/>
        <v>4.8888537299264287</v>
      </c>
      <c r="F33" s="21">
        <f t="shared" si="8"/>
        <v>1.9708188153310102</v>
      </c>
      <c r="G33" s="21">
        <f t="shared" si="8"/>
        <v>3.2665908429655888</v>
      </c>
    </row>
    <row r="34" spans="1:7" ht="17.25" customHeight="1">
      <c r="A34" s="923" t="s">
        <v>1024</v>
      </c>
      <c r="B34" s="923"/>
      <c r="C34" s="923"/>
      <c r="D34" s="923"/>
      <c r="E34" s="923"/>
      <c r="F34" s="923"/>
      <c r="G34" s="923"/>
    </row>
    <row r="35" spans="1:7" ht="16.5" customHeight="1">
      <c r="A35" s="924" t="s">
        <v>670</v>
      </c>
      <c r="B35" s="924"/>
      <c r="C35" s="924"/>
      <c r="D35" s="924"/>
      <c r="E35" s="924"/>
      <c r="F35" s="924"/>
      <c r="G35" s="924"/>
    </row>
    <row r="36" spans="1:7" ht="27">
      <c r="A36" s="76" t="s">
        <v>653</v>
      </c>
      <c r="B36" s="521" t="s">
        <v>654</v>
      </c>
      <c r="C36" s="77">
        <f t="shared" ref="C36:F36" si="9">SUM(C37:C44)</f>
        <v>732.9</v>
      </c>
      <c r="D36" s="77">
        <f t="shared" si="9"/>
        <v>1128.8999999999999</v>
      </c>
      <c r="E36" s="77">
        <f t="shared" si="9"/>
        <v>1349.4</v>
      </c>
      <c r="F36" s="77">
        <f t="shared" si="9"/>
        <v>1594.5</v>
      </c>
      <c r="G36" s="77">
        <f>SUM(G37:G44)</f>
        <v>2363.8000000000002</v>
      </c>
    </row>
    <row r="37" spans="1:7">
      <c r="A37" s="26" t="s">
        <v>655</v>
      </c>
      <c r="B37" s="328" t="s">
        <v>656</v>
      </c>
      <c r="C37" s="21">
        <v>1.7</v>
      </c>
      <c r="D37" s="21">
        <v>2.9</v>
      </c>
      <c r="E37" s="21">
        <v>5.9</v>
      </c>
      <c r="F37" s="21">
        <v>3.3</v>
      </c>
      <c r="G37" s="43">
        <v>4.8</v>
      </c>
    </row>
    <row r="38" spans="1:7" ht="26.25">
      <c r="A38" s="657" t="s">
        <v>1214</v>
      </c>
      <c r="B38" s="328" t="s">
        <v>657</v>
      </c>
      <c r="C38" s="21">
        <v>107.4</v>
      </c>
      <c r="D38" s="21">
        <v>222.2</v>
      </c>
      <c r="E38" s="21">
        <v>276.39999999999998</v>
      </c>
      <c r="F38" s="21">
        <v>288.89999999999998</v>
      </c>
      <c r="G38" s="43">
        <v>661.9</v>
      </c>
    </row>
    <row r="39" spans="1:7" ht="26.25">
      <c r="A39" s="657" t="s">
        <v>1213</v>
      </c>
      <c r="B39" s="328" t="s">
        <v>1224</v>
      </c>
      <c r="C39" s="21">
        <v>566.1</v>
      </c>
      <c r="D39" s="21">
        <v>830.4</v>
      </c>
      <c r="E39" s="21">
        <v>929.5</v>
      </c>
      <c r="F39" s="21">
        <v>1185.5</v>
      </c>
      <c r="G39" s="43">
        <v>1281.9000000000001</v>
      </c>
    </row>
    <row r="40" spans="1:7">
      <c r="A40" s="26" t="s">
        <v>658</v>
      </c>
      <c r="B40" s="328" t="s">
        <v>659</v>
      </c>
      <c r="C40" s="21" t="s">
        <v>249</v>
      </c>
      <c r="D40" s="21" t="s">
        <v>249</v>
      </c>
      <c r="E40" s="21">
        <v>0.5</v>
      </c>
      <c r="F40" s="21">
        <v>1</v>
      </c>
      <c r="G40" s="43">
        <v>0</v>
      </c>
    </row>
    <row r="41" spans="1:7">
      <c r="A41" s="26" t="s">
        <v>660</v>
      </c>
      <c r="B41" s="328" t="s">
        <v>661</v>
      </c>
      <c r="C41" s="21">
        <v>19.899999999999999</v>
      </c>
      <c r="D41" s="21">
        <v>28.7</v>
      </c>
      <c r="E41" s="21">
        <v>35.200000000000003</v>
      </c>
      <c r="F41" s="21">
        <v>14.4</v>
      </c>
      <c r="G41" s="43">
        <v>18.899999999999999</v>
      </c>
    </row>
    <row r="42" spans="1:7">
      <c r="A42" s="26" t="s">
        <v>662</v>
      </c>
      <c r="B42" s="328" t="s">
        <v>663</v>
      </c>
      <c r="C42" s="21" t="s">
        <v>249</v>
      </c>
      <c r="D42" s="21">
        <v>5.0999999999999996</v>
      </c>
      <c r="E42" s="21">
        <v>0.7</v>
      </c>
      <c r="F42" s="21" t="s">
        <v>249</v>
      </c>
      <c r="G42" s="43">
        <v>1</v>
      </c>
    </row>
    <row r="43" spans="1:7">
      <c r="A43" s="26" t="s">
        <v>211</v>
      </c>
      <c r="B43" s="328" t="s">
        <v>664</v>
      </c>
      <c r="C43" s="21">
        <v>32.9</v>
      </c>
      <c r="D43" s="21">
        <v>33</v>
      </c>
      <c r="E43" s="21">
        <v>92.7</v>
      </c>
      <c r="F43" s="21">
        <v>79.099999999999994</v>
      </c>
      <c r="G43" s="43">
        <v>311.5</v>
      </c>
    </row>
    <row r="44" spans="1:7">
      <c r="A44" s="26" t="s">
        <v>667</v>
      </c>
      <c r="B44" s="328" t="s">
        <v>668</v>
      </c>
      <c r="C44" s="21">
        <v>4.9000000000000004</v>
      </c>
      <c r="D44" s="21">
        <v>6.6</v>
      </c>
      <c r="E44" s="21">
        <v>8.5</v>
      </c>
      <c r="F44" s="21">
        <v>22.3</v>
      </c>
      <c r="G44" s="43">
        <v>83.8</v>
      </c>
    </row>
    <row r="45" spans="1:7">
      <c r="A45" s="26"/>
      <c r="B45" s="26"/>
      <c r="C45" s="21"/>
      <c r="D45" s="21"/>
      <c r="E45" s="21"/>
      <c r="F45" s="21"/>
      <c r="G45" s="43"/>
    </row>
    <row r="46" spans="1:7" ht="18" customHeight="1">
      <c r="A46" s="923" t="s">
        <v>612</v>
      </c>
      <c r="B46" s="923"/>
      <c r="C46" s="923"/>
      <c r="D46" s="923"/>
      <c r="E46" s="923"/>
      <c r="F46" s="923"/>
      <c r="G46" s="923"/>
    </row>
    <row r="47" spans="1:7" ht="18" customHeight="1">
      <c r="A47" s="924" t="s">
        <v>402</v>
      </c>
      <c r="B47" s="924"/>
      <c r="C47" s="924"/>
      <c r="D47" s="924"/>
      <c r="E47" s="924"/>
      <c r="F47" s="924"/>
      <c r="G47" s="924"/>
    </row>
    <row r="48" spans="1:7" ht="22.5" customHeight="1">
      <c r="A48" s="76" t="s">
        <v>653</v>
      </c>
      <c r="B48" s="521" t="s">
        <v>654</v>
      </c>
      <c r="C48" s="86">
        <v>100</v>
      </c>
      <c r="D48" s="86">
        <v>100</v>
      </c>
      <c r="E48" s="86">
        <v>100</v>
      </c>
      <c r="F48" s="86">
        <v>100</v>
      </c>
      <c r="G48" s="86">
        <f>SUM(G49:G56)</f>
        <v>100</v>
      </c>
    </row>
    <row r="49" spans="1:7">
      <c r="A49" s="26" t="s">
        <v>655</v>
      </c>
      <c r="B49" s="328" t="s">
        <v>656</v>
      </c>
      <c r="C49" s="21">
        <f>C37/C36*100</f>
        <v>0.23195524628189385</v>
      </c>
      <c r="D49" s="21">
        <f>D37/D36*100</f>
        <v>0.2568872353618567</v>
      </c>
      <c r="E49" s="21">
        <f>E37/E36*100</f>
        <v>0.43723136208685337</v>
      </c>
      <c r="F49" s="21">
        <f>F37/F36*100</f>
        <v>0.20696142991533398</v>
      </c>
      <c r="G49" s="21">
        <f>G37/G36*100</f>
        <v>0.20306286487858533</v>
      </c>
    </row>
    <row r="50" spans="1:7" ht="26.25">
      <c r="A50" s="657" t="s">
        <v>1215</v>
      </c>
      <c r="B50" s="328" t="s">
        <v>657</v>
      </c>
      <c r="C50" s="21">
        <f>C38/C36*100</f>
        <v>14.654113794514942</v>
      </c>
      <c r="D50" s="21">
        <f>D38/D36*100</f>
        <v>19.682877137036055</v>
      </c>
      <c r="E50" s="21">
        <f>E38/E36*100</f>
        <v>20.48317770861123</v>
      </c>
      <c r="F50" s="21">
        <f>F38/F36*100</f>
        <v>18.118532455315144</v>
      </c>
      <c r="G50" s="21">
        <f>G38/G36*100</f>
        <v>28.001522971486587</v>
      </c>
    </row>
    <row r="51" spans="1:7" ht="26.25">
      <c r="A51" s="657" t="s">
        <v>1216</v>
      </c>
      <c r="B51" s="328" t="s">
        <v>1225</v>
      </c>
      <c r="C51" s="21">
        <f>C39/C36*100</f>
        <v>77.24109701187065</v>
      </c>
      <c r="D51" s="21">
        <f>D39/D36*100</f>
        <v>73.558331118788217</v>
      </c>
      <c r="E51" s="21">
        <f>E39/E36*100</f>
        <v>68.882466281310201</v>
      </c>
      <c r="F51" s="21">
        <f>F39/F36*100</f>
        <v>74.349325807463146</v>
      </c>
      <c r="G51" s="21">
        <f>G39/G36*100</f>
        <v>54.230476351637193</v>
      </c>
    </row>
    <row r="52" spans="1:7">
      <c r="A52" s="26" t="s">
        <v>658</v>
      </c>
      <c r="B52" s="328" t="s">
        <v>659</v>
      </c>
      <c r="C52" s="21" t="s">
        <v>249</v>
      </c>
      <c r="D52" s="21" t="s">
        <v>249</v>
      </c>
      <c r="E52" s="21">
        <v>0</v>
      </c>
      <c r="F52" s="21">
        <f>F40/F36*100</f>
        <v>6.2715584822828477E-2</v>
      </c>
      <c r="G52" s="21">
        <f>G40/G36*100</f>
        <v>0</v>
      </c>
    </row>
    <row r="53" spans="1:7">
      <c r="A53" s="26" t="s">
        <v>660</v>
      </c>
      <c r="B53" s="328" t="s">
        <v>661</v>
      </c>
      <c r="C53" s="21">
        <f>C41/C36*100</f>
        <v>2.7152408241233457</v>
      </c>
      <c r="D53" s="21">
        <f>D41/D36*100</f>
        <v>2.5422978120294095</v>
      </c>
      <c r="E53" s="21">
        <f>E41/E36*100</f>
        <v>2.6085667704164814</v>
      </c>
      <c r="F53" s="21">
        <f>F41/F36*100</f>
        <v>0.90310442144872993</v>
      </c>
      <c r="G53" s="21">
        <f>G41/G36*100</f>
        <v>0.79956003045942958</v>
      </c>
    </row>
    <row r="54" spans="1:7">
      <c r="A54" s="26" t="s">
        <v>662</v>
      </c>
      <c r="B54" s="328" t="s">
        <v>663</v>
      </c>
      <c r="C54" s="21" t="s">
        <v>249</v>
      </c>
      <c r="D54" s="21">
        <f>D42/D36*100</f>
        <v>0.45176720701567907</v>
      </c>
      <c r="E54" s="21">
        <f>E42/E36*100</f>
        <v>5.1874907366236837E-2</v>
      </c>
      <c r="F54" s="21" t="s">
        <v>249</v>
      </c>
      <c r="G54" s="21">
        <f>G42/G36*100</f>
        <v>4.230476351637194E-2</v>
      </c>
    </row>
    <row r="55" spans="1:7">
      <c r="A55" s="26" t="s">
        <v>211</v>
      </c>
      <c r="B55" s="328" t="s">
        <v>664</v>
      </c>
      <c r="C55" s="21">
        <f>C43/C36*100</f>
        <v>4.4890162368672399</v>
      </c>
      <c r="D55" s="21">
        <f>D43/D36*100</f>
        <v>2.9231995748073349</v>
      </c>
      <c r="E55" s="21">
        <f>E43/E36*100</f>
        <v>6.8697198755002216</v>
      </c>
      <c r="F55" s="21">
        <f>F43/F36*100</f>
        <v>4.9608027594857314</v>
      </c>
      <c r="G55" s="21">
        <f>G43/G36*100</f>
        <v>13.177933835349858</v>
      </c>
    </row>
    <row r="56" spans="1:7">
      <c r="A56" s="26" t="s">
        <v>667</v>
      </c>
      <c r="B56" s="328" t="s">
        <v>668</v>
      </c>
      <c r="C56" s="21">
        <f>C44/C36*100</f>
        <v>0.66857688634192947</v>
      </c>
      <c r="D56" s="21">
        <f>D44/D36*100</f>
        <v>0.58463991496146694</v>
      </c>
      <c r="E56" s="21">
        <v>0.66857688634192902</v>
      </c>
      <c r="F56" s="21">
        <f>F44/F36*100</f>
        <v>1.398557541549075</v>
      </c>
      <c r="G56" s="21">
        <f>G44/G36*100</f>
        <v>3.5451391826719685</v>
      </c>
    </row>
    <row r="57" spans="1:7" ht="18" customHeight="1">
      <c r="A57" s="923" t="s">
        <v>1769</v>
      </c>
      <c r="B57" s="923"/>
      <c r="C57" s="923"/>
      <c r="D57" s="923"/>
      <c r="E57" s="923"/>
      <c r="F57" s="923"/>
      <c r="G57" s="923"/>
    </row>
    <row r="58" spans="1:7">
      <c r="A58" s="924" t="s">
        <v>1221</v>
      </c>
      <c r="B58" s="924"/>
      <c r="C58" s="924"/>
      <c r="D58" s="924"/>
      <c r="E58" s="924"/>
      <c r="F58" s="924"/>
      <c r="G58" s="924"/>
    </row>
    <row r="59" spans="1:7" ht="22.5" customHeight="1">
      <c r="A59" s="76" t="s">
        <v>653</v>
      </c>
      <c r="B59" s="521" t="s">
        <v>654</v>
      </c>
      <c r="C59" s="77">
        <f t="shared" ref="C59:D59" si="10">SUM(C60:C68)</f>
        <v>1812.4999999999998</v>
      </c>
      <c r="D59" s="77">
        <f t="shared" si="10"/>
        <v>3968.5</v>
      </c>
      <c r="E59" s="77">
        <f>SUM(E60:E68)</f>
        <v>6053.2</v>
      </c>
      <c r="F59" s="77">
        <f>F60+F61+F62+F63+F64+F65+F66+F67+F68</f>
        <v>9684.0999999999985</v>
      </c>
      <c r="G59" s="77">
        <f>SUM(G60:G68)</f>
        <v>11079</v>
      </c>
    </row>
    <row r="60" spans="1:7" ht="14.25" customHeight="1">
      <c r="A60" s="659" t="s">
        <v>655</v>
      </c>
      <c r="B60" s="660" t="s">
        <v>656</v>
      </c>
      <c r="C60" s="661">
        <v>8</v>
      </c>
      <c r="D60" s="661">
        <v>9.9</v>
      </c>
      <c r="E60" s="661">
        <v>18</v>
      </c>
      <c r="F60" s="661">
        <v>25.4</v>
      </c>
      <c r="G60" s="661">
        <v>28</v>
      </c>
    </row>
    <row r="61" spans="1:7" ht="26.25">
      <c r="A61" s="657" t="s">
        <v>1217</v>
      </c>
      <c r="B61" s="328" t="s">
        <v>657</v>
      </c>
      <c r="C61" s="21">
        <v>56.9</v>
      </c>
      <c r="D61" s="21">
        <v>64.2</v>
      </c>
      <c r="E61" s="21">
        <v>90.2</v>
      </c>
      <c r="F61" s="21">
        <v>134.4</v>
      </c>
      <c r="G61" s="21">
        <v>238.5</v>
      </c>
    </row>
    <row r="62" spans="1:7" ht="26.25">
      <c r="A62" s="657" t="s">
        <v>1218</v>
      </c>
      <c r="B62" s="328" t="s">
        <v>1226</v>
      </c>
      <c r="C62" s="21">
        <v>525.70000000000005</v>
      </c>
      <c r="D62" s="21">
        <v>822.1</v>
      </c>
      <c r="E62" s="21">
        <v>893</v>
      </c>
      <c r="F62" s="21">
        <v>1705.4</v>
      </c>
      <c r="G62" s="21">
        <v>1811.6</v>
      </c>
    </row>
    <row r="63" spans="1:7">
      <c r="A63" s="26" t="s">
        <v>658</v>
      </c>
      <c r="B63" s="328" t="s">
        <v>659</v>
      </c>
      <c r="C63" s="21">
        <v>7.9</v>
      </c>
      <c r="D63" s="21">
        <v>8.6999999999999993</v>
      </c>
      <c r="E63" s="21">
        <v>12.5</v>
      </c>
      <c r="F63" s="21">
        <v>79.8</v>
      </c>
      <c r="G63" s="21">
        <v>111.2</v>
      </c>
    </row>
    <row r="64" spans="1:7">
      <c r="A64" s="26" t="s">
        <v>660</v>
      </c>
      <c r="B64" s="328" t="s">
        <v>661</v>
      </c>
      <c r="C64" s="21">
        <v>13</v>
      </c>
      <c r="D64" s="21">
        <v>14.7</v>
      </c>
      <c r="E64" s="21">
        <v>65.599999999999994</v>
      </c>
      <c r="F64" s="21">
        <v>64.400000000000006</v>
      </c>
      <c r="G64" s="21">
        <v>64.400000000000006</v>
      </c>
    </row>
    <row r="65" spans="1:7">
      <c r="A65" s="26" t="s">
        <v>662</v>
      </c>
      <c r="B65" s="328" t="s">
        <v>663</v>
      </c>
      <c r="C65" s="21">
        <v>18.5</v>
      </c>
      <c r="D65" s="21">
        <v>19</v>
      </c>
      <c r="E65" s="21">
        <v>19.2</v>
      </c>
      <c r="F65" s="21">
        <v>17.8</v>
      </c>
      <c r="G65" s="21">
        <v>13.7</v>
      </c>
    </row>
    <row r="66" spans="1:7">
      <c r="A66" s="26" t="s">
        <v>211</v>
      </c>
      <c r="B66" s="328" t="s">
        <v>664</v>
      </c>
      <c r="C66" s="21">
        <v>26.8</v>
      </c>
      <c r="D66" s="21">
        <v>56.1</v>
      </c>
      <c r="E66" s="21">
        <v>61.4</v>
      </c>
      <c r="F66" s="21">
        <v>205.3</v>
      </c>
      <c r="G66" s="21">
        <v>243.7</v>
      </c>
    </row>
    <row r="67" spans="1:7">
      <c r="A67" s="26" t="s">
        <v>665</v>
      </c>
      <c r="B67" s="328" t="s">
        <v>666</v>
      </c>
      <c r="C67" s="21">
        <v>1070.5999999999999</v>
      </c>
      <c r="D67" s="21">
        <v>2872.1</v>
      </c>
      <c r="E67" s="21">
        <v>4724.6000000000004</v>
      </c>
      <c r="F67" s="21">
        <v>7137.8</v>
      </c>
      <c r="G67" s="21">
        <v>8057.3</v>
      </c>
    </row>
    <row r="68" spans="1:7">
      <c r="A68" s="26" t="s">
        <v>667</v>
      </c>
      <c r="B68" s="328" t="s">
        <v>668</v>
      </c>
      <c r="C68" s="21">
        <v>85.1</v>
      </c>
      <c r="D68" s="21">
        <v>101.7</v>
      </c>
      <c r="E68" s="21">
        <v>168.7</v>
      </c>
      <c r="F68" s="21">
        <v>313.8</v>
      </c>
      <c r="G68" s="21">
        <v>510.6</v>
      </c>
    </row>
    <row r="69" spans="1:7" ht="15" customHeight="1">
      <c r="A69" s="923" t="s">
        <v>194</v>
      </c>
      <c r="B69" s="923"/>
      <c r="C69" s="923"/>
      <c r="D69" s="923"/>
      <c r="E69" s="923"/>
      <c r="F69" s="923"/>
      <c r="G69" s="923"/>
    </row>
    <row r="70" spans="1:7" ht="15" customHeight="1">
      <c r="A70" s="924" t="s">
        <v>402</v>
      </c>
      <c r="B70" s="924"/>
      <c r="C70" s="924"/>
      <c r="D70" s="924"/>
      <c r="E70" s="924"/>
      <c r="F70" s="924"/>
      <c r="G70" s="924"/>
    </row>
    <row r="71" spans="1:7" ht="21" customHeight="1">
      <c r="A71" s="76" t="s">
        <v>653</v>
      </c>
      <c r="B71" s="521" t="s">
        <v>654</v>
      </c>
      <c r="C71" s="140">
        <v>100</v>
      </c>
      <c r="D71" s="140">
        <v>100</v>
      </c>
      <c r="E71" s="140">
        <v>100</v>
      </c>
      <c r="F71" s="140">
        <v>100</v>
      </c>
      <c r="G71" s="140">
        <f>SUM(G72:G80)</f>
        <v>100</v>
      </c>
    </row>
    <row r="72" spans="1:7" ht="15.75" customHeight="1">
      <c r="A72" s="657" t="s">
        <v>655</v>
      </c>
      <c r="B72" s="658" t="s">
        <v>656</v>
      </c>
      <c r="C72" s="21">
        <f t="shared" ref="C72:G72" si="11">C60/C59*100</f>
        <v>0.44137931034482758</v>
      </c>
      <c r="D72" s="21">
        <f t="shared" si="11"/>
        <v>0.24946453319894166</v>
      </c>
      <c r="E72" s="21">
        <f t="shared" si="11"/>
        <v>0.29736337804797464</v>
      </c>
      <c r="F72" s="21">
        <f t="shared" si="11"/>
        <v>0.26228560217263353</v>
      </c>
      <c r="G72" s="21">
        <f t="shared" si="11"/>
        <v>0.25273039082949728</v>
      </c>
    </row>
    <row r="73" spans="1:7" ht="26.25">
      <c r="A73" s="657" t="s">
        <v>1219</v>
      </c>
      <c r="B73" s="328" t="s">
        <v>657</v>
      </c>
      <c r="C73" s="21">
        <f t="shared" ref="C73:G73" si="12">C61/C59*100</f>
        <v>3.1393103448275865</v>
      </c>
      <c r="D73" s="21">
        <f t="shared" si="12"/>
        <v>1.6177397001385916</v>
      </c>
      <c r="E73" s="21">
        <f t="shared" si="12"/>
        <v>1.4901209277737395</v>
      </c>
      <c r="F73" s="21">
        <f t="shared" si="12"/>
        <v>1.3878419264567696</v>
      </c>
      <c r="G73" s="21">
        <f t="shared" si="12"/>
        <v>2.1527213647441106</v>
      </c>
    </row>
    <row r="74" spans="1:7" ht="26.25">
      <c r="A74" s="657" t="s">
        <v>1220</v>
      </c>
      <c r="B74" s="328" t="s">
        <v>1227</v>
      </c>
      <c r="C74" s="21">
        <f t="shared" ref="C74:G74" si="13">C62/C59*100</f>
        <v>29.004137931034492</v>
      </c>
      <c r="D74" s="21">
        <f t="shared" si="13"/>
        <v>20.715635630590903</v>
      </c>
      <c r="E74" s="21">
        <f t="shared" si="13"/>
        <v>14.752527588713408</v>
      </c>
      <c r="F74" s="21">
        <f t="shared" si="13"/>
        <v>17.610309682882253</v>
      </c>
      <c r="G74" s="21">
        <f t="shared" si="13"/>
        <v>16.351656286668469</v>
      </c>
    </row>
    <row r="75" spans="1:7">
      <c r="A75" s="26" t="s">
        <v>658</v>
      </c>
      <c r="B75" s="328" t="s">
        <v>659</v>
      </c>
      <c r="C75" s="21">
        <f t="shared" ref="C75:G75" si="14">C63/C59*100</f>
        <v>0.43586206896551727</v>
      </c>
      <c r="D75" s="21">
        <f t="shared" si="14"/>
        <v>0.21922640796270629</v>
      </c>
      <c r="E75" s="21">
        <f t="shared" si="14"/>
        <v>0.20650234586664906</v>
      </c>
      <c r="F75" s="21">
        <f t="shared" si="14"/>
        <v>0.82403114383370679</v>
      </c>
      <c r="G75" s="21">
        <f t="shared" si="14"/>
        <v>1.0037006950085747</v>
      </c>
    </row>
    <row r="76" spans="1:7">
      <c r="A76" s="26" t="s">
        <v>660</v>
      </c>
      <c r="B76" s="328" t="s">
        <v>661</v>
      </c>
      <c r="C76" s="21">
        <f t="shared" ref="C76:G76" si="15">C64/C59*100</f>
        <v>0.71724137931034493</v>
      </c>
      <c r="D76" s="21">
        <f t="shared" si="15"/>
        <v>0.37041703414388305</v>
      </c>
      <c r="E76" s="21">
        <f t="shared" si="15"/>
        <v>1.083724311108174</v>
      </c>
      <c r="F76" s="21">
        <f t="shared" si="15"/>
        <v>0.66500758976053542</v>
      </c>
      <c r="G76" s="21">
        <f t="shared" si="15"/>
        <v>0.58127989890784371</v>
      </c>
    </row>
    <row r="77" spans="1:7">
      <c r="A77" s="26" t="s">
        <v>662</v>
      </c>
      <c r="B77" s="328" t="s">
        <v>663</v>
      </c>
      <c r="C77" s="21">
        <f t="shared" ref="C77:G77" si="16">C65/C59*100</f>
        <v>1.0206896551724138</v>
      </c>
      <c r="D77" s="21">
        <f t="shared" si="16"/>
        <v>0.47877031624039312</v>
      </c>
      <c r="E77" s="21">
        <f t="shared" si="16"/>
        <v>0.3171876032511729</v>
      </c>
      <c r="F77" s="21">
        <f t="shared" si="16"/>
        <v>0.1838064456170424</v>
      </c>
      <c r="G77" s="21">
        <f t="shared" si="16"/>
        <v>0.12365736979871829</v>
      </c>
    </row>
    <row r="78" spans="1:7">
      <c r="A78" s="26" t="s">
        <v>211</v>
      </c>
      <c r="B78" s="328" t="s">
        <v>664</v>
      </c>
      <c r="C78" s="21">
        <f t="shared" ref="C78:G78" si="17">C66/C59*100</f>
        <v>1.4786206896551726</v>
      </c>
      <c r="D78" s="21">
        <f t="shared" si="17"/>
        <v>1.4136323547940028</v>
      </c>
      <c r="E78" s="21">
        <f t="shared" si="17"/>
        <v>1.01433952289698</v>
      </c>
      <c r="F78" s="21">
        <f t="shared" si="17"/>
        <v>2.1199698474819555</v>
      </c>
      <c r="G78" s="21">
        <f t="shared" si="17"/>
        <v>2.1996570087553029</v>
      </c>
    </row>
    <row r="79" spans="1:7">
      <c r="A79" s="26" t="s">
        <v>665</v>
      </c>
      <c r="B79" s="328" t="s">
        <v>666</v>
      </c>
      <c r="C79" s="21">
        <f t="shared" ref="C79:G79" si="18">C67/C59*100</f>
        <v>59.06758620689655</v>
      </c>
      <c r="D79" s="21">
        <f t="shared" si="18"/>
        <v>72.372432909159627</v>
      </c>
      <c r="E79" s="21">
        <f t="shared" si="18"/>
        <v>78.051278662525618</v>
      </c>
      <c r="F79" s="21">
        <f t="shared" si="18"/>
        <v>73.706384692434</v>
      </c>
      <c r="G79" s="21">
        <f t="shared" si="18"/>
        <v>72.725877786803864</v>
      </c>
    </row>
    <row r="80" spans="1:7">
      <c r="A80" s="656" t="s">
        <v>667</v>
      </c>
      <c r="B80" s="525" t="s">
        <v>668</v>
      </c>
      <c r="C80" s="539">
        <f t="shared" ref="C80:G80" si="19">C68/C59*100</f>
        <v>4.6951724137931032</v>
      </c>
      <c r="D80" s="539">
        <f t="shared" si="19"/>
        <v>2.562681113770946</v>
      </c>
      <c r="E80" s="539">
        <f t="shared" si="19"/>
        <v>2.7869556598162952</v>
      </c>
      <c r="F80" s="539">
        <f t="shared" si="19"/>
        <v>3.2403630693611185</v>
      </c>
      <c r="G80" s="539">
        <f t="shared" si="19"/>
        <v>4.6087191984836178</v>
      </c>
    </row>
    <row r="81" spans="1:7">
      <c r="A81" s="70"/>
      <c r="B81" s="70"/>
      <c r="C81" s="70"/>
      <c r="D81" s="70"/>
      <c r="E81" s="70"/>
      <c r="F81" s="70"/>
      <c r="G81" s="70"/>
    </row>
    <row r="82" spans="1:7">
      <c r="A82" s="129"/>
      <c r="B82" s="129"/>
    </row>
    <row r="83" spans="1:7">
      <c r="A83" s="129"/>
      <c r="B83" s="129"/>
    </row>
  </sheetData>
  <mergeCells count="16">
    <mergeCell ref="E1:G1"/>
    <mergeCell ref="A2:G2"/>
    <mergeCell ref="A3:G3"/>
    <mergeCell ref="A4:G4"/>
    <mergeCell ref="A10:G10"/>
    <mergeCell ref="A11:G11"/>
    <mergeCell ref="A22:G22"/>
    <mergeCell ref="A23:G23"/>
    <mergeCell ref="A34:G34"/>
    <mergeCell ref="A35:G35"/>
    <mergeCell ref="A70:G70"/>
    <mergeCell ref="A46:G46"/>
    <mergeCell ref="A47:G47"/>
    <mergeCell ref="A57:G57"/>
    <mergeCell ref="A58:G58"/>
    <mergeCell ref="A69:G69"/>
  </mergeCells>
  <conditionalFormatting sqref="A25:A33">
    <cfRule type="duplicateValues" dxfId="18" priority="12"/>
  </conditionalFormatting>
  <conditionalFormatting sqref="A37">
    <cfRule type="duplicateValues" dxfId="17" priority="13"/>
  </conditionalFormatting>
  <conditionalFormatting sqref="A39">
    <cfRule type="duplicateValues" dxfId="16" priority="11"/>
  </conditionalFormatting>
  <conditionalFormatting sqref="A42">
    <cfRule type="duplicateValues" dxfId="15" priority="2"/>
  </conditionalFormatting>
  <conditionalFormatting sqref="A43">
    <cfRule type="duplicateValues" dxfId="14" priority="7"/>
  </conditionalFormatting>
  <conditionalFormatting sqref="A49">
    <cfRule type="duplicateValues" dxfId="13" priority="3"/>
  </conditionalFormatting>
  <conditionalFormatting sqref="A51">
    <cfRule type="duplicateValues" dxfId="12" priority="10"/>
  </conditionalFormatting>
  <conditionalFormatting sqref="A54">
    <cfRule type="duplicateValues" dxfId="11" priority="1"/>
  </conditionalFormatting>
  <conditionalFormatting sqref="A55">
    <cfRule type="duplicateValues" dxfId="10" priority="6"/>
  </conditionalFormatting>
  <conditionalFormatting sqref="A60">
    <cfRule type="duplicateValues" dxfId="9" priority="15"/>
  </conditionalFormatting>
  <conditionalFormatting sqref="A62">
    <cfRule type="duplicateValues" dxfId="8" priority="9"/>
  </conditionalFormatting>
  <conditionalFormatting sqref="A66">
    <cfRule type="duplicateValues" dxfId="7" priority="5"/>
  </conditionalFormatting>
  <conditionalFormatting sqref="A72">
    <cfRule type="duplicateValues" dxfId="6" priority="14"/>
  </conditionalFormatting>
  <conditionalFormatting sqref="A74">
    <cfRule type="duplicateValues" dxfId="5" priority="8"/>
  </conditionalFormatting>
  <conditionalFormatting sqref="A78">
    <cfRule type="duplicateValues" dxfId="4" priority="4"/>
  </conditionalFormatting>
  <hyperlinks>
    <hyperlink ref="A1" location="Содержание!A1" display="Мазмуну" xr:uid="{20773732-F060-4104-B336-4D595641B2CD}"/>
    <hyperlink ref="E1:G1" location="Содержание!A1" display="Содержание" xr:uid="{5C7F9F76-3D8E-44F8-925D-FF8E2FDAD339}"/>
  </hyperlinks>
  <pageMargins left="0.70866141732283472" right="0.70866141732283472" top="0.59055118110236227" bottom="0.74803149606299213" header="0.31496062992125984" footer="0.51181102362204722"/>
  <pageSetup paperSize="9" scale="95" firstPageNumber="74" orientation="portrait" useFirstPageNumber="1" r:id="rId1"/>
  <headerFoot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33"/>
  <sheetViews>
    <sheetView workbookViewId="0">
      <selection activeCell="F1" sqref="F1:G1"/>
    </sheetView>
  </sheetViews>
  <sheetFormatPr defaultColWidth="9.140625" defaultRowHeight="15"/>
  <cols>
    <col min="1" max="2" width="21.28515625" style="3" customWidth="1"/>
    <col min="3" max="4" width="8.85546875" style="3" customWidth="1"/>
    <col min="5" max="7" width="9" style="3" customWidth="1"/>
    <col min="8" max="16384" width="9.140625" style="3"/>
  </cols>
  <sheetData>
    <row r="1" spans="1:7">
      <c r="A1" s="901" t="s">
        <v>1957</v>
      </c>
      <c r="F1" s="907" t="s">
        <v>1958</v>
      </c>
      <c r="G1" s="907"/>
    </row>
    <row r="2" spans="1:7" ht="18" customHeight="1">
      <c r="A2" s="4" t="s">
        <v>671</v>
      </c>
      <c r="B2" s="4"/>
      <c r="C2" s="127"/>
      <c r="D2" s="127"/>
      <c r="E2" s="127"/>
      <c r="F2" s="127"/>
      <c r="G2" s="127"/>
    </row>
    <row r="3" spans="1:7" s="12" customFormat="1" ht="18" customHeight="1">
      <c r="A3" s="6" t="s">
        <v>672</v>
      </c>
      <c r="B3" s="6"/>
      <c r="C3" s="128"/>
      <c r="D3" s="128"/>
      <c r="E3" s="128"/>
      <c r="F3" s="128"/>
      <c r="G3" s="128"/>
    </row>
    <row r="4" spans="1:7" s="12" customFormat="1" ht="18" customHeight="1">
      <c r="A4" s="6" t="s">
        <v>673</v>
      </c>
      <c r="B4" s="6"/>
      <c r="C4" s="128"/>
      <c r="D4" s="128"/>
      <c r="E4" s="128"/>
      <c r="F4" s="128"/>
      <c r="G4" s="128"/>
    </row>
    <row r="5" spans="1:7" s="15" customFormat="1" ht="18" customHeight="1">
      <c r="A5" s="516" t="s">
        <v>1228</v>
      </c>
      <c r="B5" s="516"/>
      <c r="C5" s="575"/>
      <c r="D5" s="575"/>
      <c r="E5" s="575"/>
      <c r="F5" s="575"/>
      <c r="G5" s="575"/>
    </row>
    <row r="6" spans="1:7" s="125" customFormat="1" ht="18" customHeight="1">
      <c r="A6" s="519" t="s">
        <v>1229</v>
      </c>
      <c r="B6" s="519"/>
      <c r="C6" s="662"/>
      <c r="D6" s="662"/>
      <c r="E6" s="662"/>
      <c r="F6" s="662"/>
      <c r="G6" s="662"/>
    </row>
    <row r="7" spans="1:7" s="125" customFormat="1" ht="6.75" customHeight="1">
      <c r="A7" s="6"/>
      <c r="B7" s="6"/>
      <c r="C7" s="128"/>
      <c r="D7" s="128"/>
      <c r="E7" s="128"/>
      <c r="F7" s="128"/>
      <c r="G7" s="128"/>
    </row>
    <row r="8" spans="1:7" s="126" customFormat="1" ht="18" customHeight="1">
      <c r="A8" s="663" t="s">
        <v>674</v>
      </c>
      <c r="B8" s="663"/>
      <c r="C8" s="477">
        <v>2021</v>
      </c>
      <c r="D8" s="477">
        <v>2022</v>
      </c>
      <c r="E8" s="477">
        <v>2023</v>
      </c>
      <c r="F8" s="531">
        <v>2024</v>
      </c>
      <c r="G8" s="477">
        <v>2025</v>
      </c>
    </row>
    <row r="9" spans="1:7" ht="18.75" customHeight="1">
      <c r="A9" s="87"/>
      <c r="B9" s="87"/>
      <c r="C9" s="924" t="s">
        <v>675</v>
      </c>
      <c r="D9" s="924"/>
      <c r="E9" s="924"/>
      <c r="F9" s="924"/>
      <c r="G9" s="346"/>
    </row>
    <row r="10" spans="1:7" ht="21" customHeight="1">
      <c r="A10" s="76" t="s">
        <v>653</v>
      </c>
      <c r="B10" s="521" t="s">
        <v>654</v>
      </c>
      <c r="C10" s="40">
        <f t="shared" ref="C10:G10" si="0">SUM(C11:C19)</f>
        <v>19503</v>
      </c>
      <c r="D10" s="40">
        <f t="shared" si="0"/>
        <v>25880.600000000002</v>
      </c>
      <c r="E10" s="40">
        <f t="shared" si="0"/>
        <v>36008.299999999996</v>
      </c>
      <c r="F10" s="40">
        <f t="shared" si="0"/>
        <v>49602.7</v>
      </c>
      <c r="G10" s="40">
        <f t="shared" si="0"/>
        <v>62187.199999999997</v>
      </c>
    </row>
    <row r="11" spans="1:7">
      <c r="A11" s="26" t="s">
        <v>655</v>
      </c>
      <c r="B11" s="328" t="s">
        <v>656</v>
      </c>
      <c r="C11" s="43">
        <v>1056.4000000000001</v>
      </c>
      <c r="D11" s="43">
        <v>1230.0999999999999</v>
      </c>
      <c r="E11" s="43">
        <v>1481.9</v>
      </c>
      <c r="F11" s="43">
        <v>1710.9</v>
      </c>
      <c r="G11" s="43">
        <v>1880.8</v>
      </c>
    </row>
    <row r="12" spans="1:7" ht="26.25">
      <c r="A12" s="657" t="s">
        <v>1230</v>
      </c>
      <c r="B12" s="328" t="s">
        <v>657</v>
      </c>
      <c r="C12" s="43">
        <v>2658.7</v>
      </c>
      <c r="D12" s="43">
        <v>3302.4</v>
      </c>
      <c r="E12" s="43">
        <v>4107.7</v>
      </c>
      <c r="F12" s="43">
        <v>4614.5</v>
      </c>
      <c r="G12" s="43">
        <v>6503.3</v>
      </c>
    </row>
    <row r="13" spans="1:7" ht="26.25">
      <c r="A13" s="657" t="s">
        <v>1193</v>
      </c>
      <c r="B13" s="328" t="s">
        <v>1231</v>
      </c>
      <c r="C13" s="43">
        <v>270.3</v>
      </c>
      <c r="D13" s="43">
        <v>396.9</v>
      </c>
      <c r="E13" s="43">
        <v>507.3</v>
      </c>
      <c r="F13" s="43">
        <v>814.8</v>
      </c>
      <c r="G13" s="43">
        <v>974.4</v>
      </c>
    </row>
    <row r="14" spans="1:7">
      <c r="A14" s="26" t="s">
        <v>658</v>
      </c>
      <c r="B14" s="328" t="s">
        <v>659</v>
      </c>
      <c r="C14" s="43">
        <v>66.3</v>
      </c>
      <c r="D14" s="43">
        <v>79.3</v>
      </c>
      <c r="E14" s="43">
        <v>100.3</v>
      </c>
      <c r="F14" s="43">
        <v>177.3</v>
      </c>
      <c r="G14" s="43">
        <v>245.4</v>
      </c>
    </row>
    <row r="15" spans="1:7">
      <c r="A15" s="26" t="s">
        <v>660</v>
      </c>
      <c r="B15" s="328" t="s">
        <v>661</v>
      </c>
      <c r="C15" s="43">
        <v>1183.5</v>
      </c>
      <c r="D15" s="43">
        <v>1420.9</v>
      </c>
      <c r="E15" s="43">
        <v>1633.6</v>
      </c>
      <c r="F15" s="43">
        <v>2023</v>
      </c>
      <c r="G15" s="43">
        <v>2784.1</v>
      </c>
    </row>
    <row r="16" spans="1:7">
      <c r="A16" s="26" t="s">
        <v>662</v>
      </c>
      <c r="B16" s="328" t="s">
        <v>663</v>
      </c>
      <c r="C16" s="43">
        <v>245.4</v>
      </c>
      <c r="D16" s="43">
        <v>429.3</v>
      </c>
      <c r="E16" s="43">
        <v>507.1</v>
      </c>
      <c r="F16" s="43">
        <v>592.9</v>
      </c>
      <c r="G16" s="43">
        <v>715.4</v>
      </c>
    </row>
    <row r="17" spans="1:7">
      <c r="A17" s="26" t="s">
        <v>211</v>
      </c>
      <c r="B17" s="328" t="s">
        <v>664</v>
      </c>
      <c r="C17" s="43">
        <v>2649.2</v>
      </c>
      <c r="D17" s="43">
        <v>4073.3</v>
      </c>
      <c r="E17" s="43">
        <v>5546.4</v>
      </c>
      <c r="F17" s="43">
        <v>3236.9</v>
      </c>
      <c r="G17" s="43">
        <v>4343.5</v>
      </c>
    </row>
    <row r="18" spans="1:7">
      <c r="A18" s="26" t="s">
        <v>665</v>
      </c>
      <c r="B18" s="328" t="s">
        <v>666</v>
      </c>
      <c r="C18" s="43">
        <v>9172.1</v>
      </c>
      <c r="D18" s="43">
        <v>12247.6</v>
      </c>
      <c r="E18" s="43">
        <v>19019.3</v>
      </c>
      <c r="F18" s="43">
        <v>33290.400000000001</v>
      </c>
      <c r="G18" s="43">
        <v>40922.6</v>
      </c>
    </row>
    <row r="19" spans="1:7">
      <c r="A19" s="26" t="s">
        <v>667</v>
      </c>
      <c r="B19" s="328" t="s">
        <v>668</v>
      </c>
      <c r="C19" s="43">
        <v>2201.1</v>
      </c>
      <c r="D19" s="43">
        <v>2700.8</v>
      </c>
      <c r="E19" s="43">
        <v>3104.7</v>
      </c>
      <c r="F19" s="43">
        <v>3142</v>
      </c>
      <c r="G19" s="43">
        <v>3817.7</v>
      </c>
    </row>
    <row r="20" spans="1:7" ht="15" customHeight="1">
      <c r="A20" s="105" t="s">
        <v>676</v>
      </c>
      <c r="B20" s="105"/>
      <c r="C20" s="951" t="s">
        <v>194</v>
      </c>
      <c r="D20" s="951"/>
      <c r="E20" s="951"/>
      <c r="F20" s="951"/>
      <c r="G20" s="951"/>
    </row>
    <row r="21" spans="1:7" ht="15" customHeight="1">
      <c r="A21" s="105" t="s">
        <v>677</v>
      </c>
      <c r="B21" s="105"/>
      <c r="C21" s="952" t="s">
        <v>402</v>
      </c>
      <c r="D21" s="952"/>
      <c r="E21" s="952"/>
      <c r="F21" s="952"/>
      <c r="G21" s="952"/>
    </row>
    <row r="22" spans="1:7" ht="27">
      <c r="A22" s="76" t="s">
        <v>653</v>
      </c>
      <c r="B22" s="521" t="s">
        <v>654</v>
      </c>
      <c r="C22" s="58">
        <v>100</v>
      </c>
      <c r="D22" s="58">
        <v>100</v>
      </c>
      <c r="E22" s="58">
        <v>100</v>
      </c>
      <c r="F22" s="58">
        <v>100</v>
      </c>
      <c r="G22" s="58">
        <f>SUM(G23:G31)</f>
        <v>100</v>
      </c>
    </row>
    <row r="23" spans="1:7">
      <c r="A23" s="26" t="s">
        <v>655</v>
      </c>
      <c r="B23" s="328" t="s">
        <v>656</v>
      </c>
      <c r="C23" s="43">
        <f t="shared" ref="C23:G23" si="1">C11/C10*100</f>
        <v>5.4166025739629813</v>
      </c>
      <c r="D23" s="43">
        <f t="shared" si="1"/>
        <v>4.7529809973493649</v>
      </c>
      <c r="E23" s="43">
        <f t="shared" si="1"/>
        <v>4.1154400513215013</v>
      </c>
      <c r="F23" s="43">
        <f t="shared" si="1"/>
        <v>3.4492074020164227</v>
      </c>
      <c r="G23" s="43">
        <f t="shared" si="1"/>
        <v>3.0244166002006847</v>
      </c>
    </row>
    <row r="24" spans="1:7" ht="26.25">
      <c r="A24" s="657" t="s">
        <v>1215</v>
      </c>
      <c r="B24" s="328" t="s">
        <v>657</v>
      </c>
      <c r="C24" s="43">
        <f t="shared" ref="C24:G24" si="2">C12/C10*100</f>
        <v>13.632261703327691</v>
      </c>
      <c r="D24" s="43">
        <f t="shared" si="2"/>
        <v>12.760136936547065</v>
      </c>
      <c r="E24" s="43">
        <f t="shared" si="2"/>
        <v>11.407647681229051</v>
      </c>
      <c r="F24" s="43">
        <f t="shared" si="2"/>
        <v>9.3029210103482285</v>
      </c>
      <c r="G24" s="43">
        <f t="shared" si="2"/>
        <v>10.457618288007822</v>
      </c>
    </row>
    <row r="25" spans="1:7" ht="26.25">
      <c r="A25" s="657" t="s">
        <v>1213</v>
      </c>
      <c r="B25" s="328" t="s">
        <v>1227</v>
      </c>
      <c r="C25" s="43">
        <f t="shared" ref="C25:G25" si="3">C13/C10*100</f>
        <v>1.3859406245193047</v>
      </c>
      <c r="D25" s="43">
        <f t="shared" si="3"/>
        <v>1.5335811379952551</v>
      </c>
      <c r="E25" s="43">
        <f t="shared" si="3"/>
        <v>1.4088418503511693</v>
      </c>
      <c r="F25" s="43">
        <f t="shared" si="3"/>
        <v>1.6426525168992816</v>
      </c>
      <c r="G25" s="43">
        <f t="shared" si="3"/>
        <v>1.5668819306867008</v>
      </c>
    </row>
    <row r="26" spans="1:7">
      <c r="A26" s="26" t="s">
        <v>658</v>
      </c>
      <c r="B26" s="328" t="s">
        <v>659</v>
      </c>
      <c r="C26" s="43">
        <f t="shared" ref="C26:G26" si="4">C14/C10*100</f>
        <v>0.33994770035379168</v>
      </c>
      <c r="D26" s="43">
        <f t="shared" si="4"/>
        <v>0.3064071157546579</v>
      </c>
      <c r="E26" s="43">
        <f t="shared" si="4"/>
        <v>0.27854689057800563</v>
      </c>
      <c r="F26" s="43">
        <f t="shared" si="4"/>
        <v>0.35744021998802489</v>
      </c>
      <c r="G26" s="43">
        <f t="shared" si="4"/>
        <v>0.39461496899683535</v>
      </c>
    </row>
    <row r="27" spans="1:7">
      <c r="A27" s="26" t="s">
        <v>660</v>
      </c>
      <c r="B27" s="328" t="s">
        <v>661</v>
      </c>
      <c r="C27" s="43">
        <f t="shared" ref="C27:G27" si="5">C15/C10*100</f>
        <v>6.0682971850484542</v>
      </c>
      <c r="D27" s="43">
        <f t="shared" si="5"/>
        <v>5.4902127462269039</v>
      </c>
      <c r="E27" s="43">
        <f t="shared" si="5"/>
        <v>4.5367318090551345</v>
      </c>
      <c r="F27" s="43">
        <f t="shared" si="5"/>
        <v>4.0784070221983892</v>
      </c>
      <c r="G27" s="43">
        <f t="shared" si="5"/>
        <v>4.4769663210435588</v>
      </c>
    </row>
    <row r="28" spans="1:7">
      <c r="A28" s="26" t="s">
        <v>662</v>
      </c>
      <c r="B28" s="328" t="s">
        <v>663</v>
      </c>
      <c r="C28" s="43">
        <f t="shared" ref="C28:G28" si="6">C16/C10*100</f>
        <v>1.258267958775573</v>
      </c>
      <c r="D28" s="43">
        <f t="shared" si="6"/>
        <v>1.6587714349744593</v>
      </c>
      <c r="E28" s="43">
        <f t="shared" si="6"/>
        <v>1.4082864228525092</v>
      </c>
      <c r="F28" s="43">
        <f t="shared" si="6"/>
        <v>1.1952978366097007</v>
      </c>
      <c r="G28" s="43">
        <f t="shared" si="6"/>
        <v>1.150397509455322</v>
      </c>
    </row>
    <row r="29" spans="1:7">
      <c r="A29" s="26" t="s">
        <v>211</v>
      </c>
      <c r="B29" s="328" t="s">
        <v>664</v>
      </c>
      <c r="C29" s="43">
        <f t="shared" ref="C29:G29" si="7">C17/C10*100</f>
        <v>13.583551248525866</v>
      </c>
      <c r="D29" s="43">
        <f t="shared" si="7"/>
        <v>15.738815947080051</v>
      </c>
      <c r="E29" s="43">
        <f t="shared" si="7"/>
        <v>15.403115392839986</v>
      </c>
      <c r="F29" s="43">
        <f t="shared" si="7"/>
        <v>6.5256528374463496</v>
      </c>
      <c r="G29" s="43">
        <f t="shared" si="7"/>
        <v>6.9845563074073125</v>
      </c>
    </row>
    <row r="30" spans="1:7">
      <c r="A30" s="26" t="s">
        <v>665</v>
      </c>
      <c r="B30" s="328" t="s">
        <v>666</v>
      </c>
      <c r="C30" s="43">
        <f t="shared" ref="C30:G30" si="8">C18/C10*100</f>
        <v>47.029174998718148</v>
      </c>
      <c r="D30" s="43">
        <f t="shared" si="8"/>
        <v>47.323477817361265</v>
      </c>
      <c r="E30" s="43">
        <f t="shared" si="8"/>
        <v>52.819211126323665</v>
      </c>
      <c r="F30" s="43">
        <f t="shared" si="8"/>
        <v>67.114088547599223</v>
      </c>
      <c r="G30" s="43">
        <f t="shared" si="8"/>
        <v>65.805503383332905</v>
      </c>
    </row>
    <row r="31" spans="1:7">
      <c r="A31" s="656" t="s">
        <v>667</v>
      </c>
      <c r="B31" s="525" t="s">
        <v>668</v>
      </c>
      <c r="C31" s="534">
        <f t="shared" ref="C31:G31" si="9">C19/C10*100</f>
        <v>11.285956006768188</v>
      </c>
      <c r="D31" s="534">
        <f t="shared" si="9"/>
        <v>10.435615866710972</v>
      </c>
      <c r="E31" s="534">
        <f t="shared" si="9"/>
        <v>8.6221787754489938</v>
      </c>
      <c r="F31" s="534">
        <f t="shared" si="9"/>
        <v>6.3343326068943826</v>
      </c>
      <c r="G31" s="534">
        <f t="shared" si="9"/>
        <v>6.1390446908688601</v>
      </c>
    </row>
    <row r="32" spans="1:7">
      <c r="A32" s="70"/>
      <c r="B32" s="70"/>
      <c r="C32" s="70"/>
      <c r="D32" s="70"/>
      <c r="E32" s="70"/>
      <c r="F32" s="70"/>
      <c r="G32" s="70"/>
    </row>
    <row r="33" spans="1:2">
      <c r="A33" s="129"/>
      <c r="B33" s="129"/>
    </row>
  </sheetData>
  <mergeCells count="4">
    <mergeCell ref="C9:F9"/>
    <mergeCell ref="C20:G20"/>
    <mergeCell ref="C21:G21"/>
    <mergeCell ref="F1:G1"/>
  </mergeCells>
  <conditionalFormatting sqref="A11">
    <cfRule type="duplicateValues" dxfId="3" priority="4"/>
  </conditionalFormatting>
  <conditionalFormatting sqref="A16:A19">
    <cfRule type="duplicateValues" dxfId="2" priority="3"/>
  </conditionalFormatting>
  <conditionalFormatting sqref="A23">
    <cfRule type="duplicateValues" dxfId="1" priority="2"/>
  </conditionalFormatting>
  <conditionalFormatting sqref="A28:A31">
    <cfRule type="duplicateValues" dxfId="0" priority="1"/>
  </conditionalFormatting>
  <hyperlinks>
    <hyperlink ref="A1" location="Содержание!A1" display="Мазмуну" xr:uid="{764CDF9A-01B9-4C30-96BB-50E7EE6DDC8D}"/>
    <hyperlink ref="F1:G1" location="Содержание!A1" display="Содержание" xr:uid="{97E1633D-BD7B-4CB8-B327-3E675DE0981F}"/>
  </hyperlinks>
  <pageMargins left="0.70866141732283472" right="0.59055118110236227" top="0.59055118110236227" bottom="0.74803149606299213" header="0.31496062992125984" footer="0.51181102362204722"/>
  <pageSetup paperSize="9" firstPageNumber="76" orientation="portrait" useFirstPageNumber="1" r:id="rId1"/>
  <headerFoot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31"/>
  <sheetViews>
    <sheetView topLeftCell="A7" workbookViewId="0">
      <selection activeCell="I13" sqref="I13"/>
    </sheetView>
  </sheetViews>
  <sheetFormatPr defaultColWidth="9.140625" defaultRowHeight="15"/>
  <cols>
    <col min="1" max="2" width="20.7109375" style="3" customWidth="1"/>
    <col min="3" max="16384" width="9.140625" style="3"/>
  </cols>
  <sheetData>
    <row r="1" spans="1:7">
      <c r="A1" s="901" t="s">
        <v>1957</v>
      </c>
      <c r="F1" s="907" t="s">
        <v>1958</v>
      </c>
      <c r="G1" s="907"/>
    </row>
    <row r="2" spans="1:7" ht="18" customHeight="1">
      <c r="A2" s="117" t="s">
        <v>678</v>
      </c>
      <c r="B2" s="117"/>
    </row>
    <row r="3" spans="1:7" ht="18" customHeight="1">
      <c r="A3" s="668" t="s">
        <v>679</v>
      </c>
      <c r="B3" s="668"/>
      <c r="C3" s="669"/>
      <c r="D3" s="669"/>
    </row>
    <row r="4" spans="1:7" s="12" customFormat="1" ht="18" customHeight="1">
      <c r="A4" s="103" t="s">
        <v>680</v>
      </c>
      <c r="B4" s="103"/>
      <c r="C4" s="104"/>
      <c r="D4" s="104"/>
      <c r="E4" s="104"/>
      <c r="F4" s="104"/>
      <c r="G4" s="104"/>
    </row>
    <row r="5" spans="1:7" s="12" customFormat="1" ht="18" customHeight="1">
      <c r="A5" s="664" t="s">
        <v>681</v>
      </c>
      <c r="B5" s="664"/>
      <c r="C5" s="106"/>
      <c r="D5" s="106"/>
      <c r="E5" s="106"/>
      <c r="F5" s="106"/>
      <c r="G5" s="106"/>
    </row>
    <row r="6" spans="1:7" s="17" customFormat="1" ht="18" customHeight="1">
      <c r="A6" s="604"/>
      <c r="B6" s="604"/>
      <c r="C6" s="477">
        <v>2021</v>
      </c>
      <c r="D6" s="477">
        <v>2022</v>
      </c>
      <c r="E6" s="477">
        <v>2023</v>
      </c>
      <c r="F6" s="531">
        <v>2024</v>
      </c>
      <c r="G6" s="531">
        <v>2025</v>
      </c>
    </row>
    <row r="7" spans="1:7" ht="20.45" customHeight="1">
      <c r="A7" s="119" t="s">
        <v>184</v>
      </c>
      <c r="B7" s="486" t="s">
        <v>283</v>
      </c>
      <c r="C7" s="120"/>
      <c r="D7" s="120"/>
      <c r="E7" s="120"/>
      <c r="F7" s="120"/>
      <c r="G7" s="120"/>
    </row>
    <row r="8" spans="1:7" ht="41.25" customHeight="1">
      <c r="A8" s="122" t="s">
        <v>2041</v>
      </c>
      <c r="B8" s="429" t="s">
        <v>2042</v>
      </c>
      <c r="C8" s="59">
        <v>34</v>
      </c>
      <c r="D8" s="59">
        <v>1406</v>
      </c>
      <c r="E8" s="21" t="s">
        <v>249</v>
      </c>
      <c r="F8" s="59">
        <v>15</v>
      </c>
      <c r="G8" s="59">
        <v>3</v>
      </c>
    </row>
    <row r="9" spans="1:7" ht="38.25" customHeight="1">
      <c r="A9" s="122" t="s">
        <v>1243</v>
      </c>
      <c r="B9" s="429" t="s">
        <v>1252</v>
      </c>
      <c r="C9" s="59">
        <v>4159</v>
      </c>
      <c r="D9" s="59">
        <v>4847</v>
      </c>
      <c r="E9" s="59">
        <v>7190</v>
      </c>
      <c r="F9" s="59">
        <v>10938</v>
      </c>
      <c r="G9" s="59">
        <v>13351</v>
      </c>
    </row>
    <row r="10" spans="1:7" ht="39">
      <c r="A10" s="122" t="s">
        <v>1242</v>
      </c>
      <c r="B10" s="429" t="s">
        <v>1251</v>
      </c>
      <c r="C10" s="59">
        <v>47053</v>
      </c>
      <c r="D10" s="59">
        <v>39041</v>
      </c>
      <c r="E10" s="59">
        <v>58397</v>
      </c>
      <c r="F10" s="59">
        <v>57589</v>
      </c>
      <c r="G10" s="59">
        <v>102219</v>
      </c>
    </row>
    <row r="11" spans="1:7" ht="29.25" customHeight="1">
      <c r="A11" s="666" t="s">
        <v>1232</v>
      </c>
      <c r="B11" s="429" t="s">
        <v>1235</v>
      </c>
      <c r="C11" s="43">
        <v>8909.6</v>
      </c>
      <c r="D11" s="43">
        <v>13911.4</v>
      </c>
      <c r="E11" s="43">
        <v>236784.2</v>
      </c>
      <c r="F11" s="43">
        <v>204598.9</v>
      </c>
      <c r="G11" s="43">
        <v>155950.29999999999</v>
      </c>
    </row>
    <row r="12" spans="1:7" ht="27.75" customHeight="1">
      <c r="A12" s="70" t="s">
        <v>1241</v>
      </c>
      <c r="B12" s="429" t="s">
        <v>1240</v>
      </c>
      <c r="C12" s="59">
        <v>13105</v>
      </c>
      <c r="D12" s="59">
        <v>14662</v>
      </c>
      <c r="E12" s="59">
        <v>20380</v>
      </c>
      <c r="F12" s="59">
        <v>39735</v>
      </c>
      <c r="G12" s="59">
        <v>25627</v>
      </c>
    </row>
    <row r="13" spans="1:7" ht="26.25">
      <c r="A13" s="70" t="s">
        <v>1253</v>
      </c>
      <c r="B13" s="429" t="s">
        <v>682</v>
      </c>
      <c r="C13" s="59">
        <v>1793</v>
      </c>
      <c r="D13" s="59">
        <v>1802</v>
      </c>
      <c r="E13" s="59">
        <v>1664</v>
      </c>
      <c r="F13" s="59">
        <v>3361</v>
      </c>
      <c r="G13" s="59">
        <v>4097</v>
      </c>
    </row>
    <row r="14" spans="1:7" ht="27.75" customHeight="1">
      <c r="A14" s="70" t="s">
        <v>1239</v>
      </c>
      <c r="B14" s="429" t="s">
        <v>1238</v>
      </c>
      <c r="C14" s="59">
        <v>46</v>
      </c>
      <c r="D14" s="59">
        <v>65</v>
      </c>
      <c r="E14" s="59">
        <v>83</v>
      </c>
      <c r="F14" s="59">
        <v>129</v>
      </c>
      <c r="G14" s="59">
        <v>107</v>
      </c>
    </row>
    <row r="15" spans="1:7" ht="25.5" customHeight="1">
      <c r="A15" s="666" t="s">
        <v>1255</v>
      </c>
      <c r="B15" s="429" t="s">
        <v>1254</v>
      </c>
      <c r="C15" s="61">
        <v>2208</v>
      </c>
      <c r="D15" s="59">
        <v>714</v>
      </c>
      <c r="E15" s="59">
        <v>179</v>
      </c>
      <c r="F15" s="59">
        <v>245</v>
      </c>
      <c r="G15" s="59">
        <v>322</v>
      </c>
    </row>
    <row r="16" spans="1:7" ht="25.9" customHeight="1">
      <c r="A16" s="122" t="s">
        <v>1234</v>
      </c>
      <c r="B16" s="429" t="s">
        <v>1233</v>
      </c>
      <c r="C16" s="21">
        <v>348.2</v>
      </c>
      <c r="D16" s="43">
        <v>402.5</v>
      </c>
      <c r="E16" s="43">
        <v>184.5</v>
      </c>
      <c r="F16" s="43" t="s">
        <v>249</v>
      </c>
      <c r="G16" s="43" t="s">
        <v>249</v>
      </c>
    </row>
    <row r="17" spans="1:10" ht="18" customHeight="1">
      <c r="A17" s="1019"/>
      <c r="B17" s="1020"/>
      <c r="C17" s="951" t="s">
        <v>683</v>
      </c>
      <c r="D17" s="951"/>
      <c r="E17" s="951"/>
      <c r="F17" s="951"/>
      <c r="G17" s="951"/>
    </row>
    <row r="18" spans="1:10" ht="18" customHeight="1">
      <c r="A18" s="1019"/>
      <c r="B18" s="1020"/>
      <c r="C18" s="952" t="s">
        <v>351</v>
      </c>
      <c r="D18" s="952"/>
      <c r="E18" s="952"/>
      <c r="F18" s="952"/>
      <c r="G18" s="952"/>
    </row>
    <row r="19" spans="1:10" ht="28.5" customHeight="1">
      <c r="A19" s="122" t="s">
        <v>2043</v>
      </c>
      <c r="B19" s="429" t="s">
        <v>2044</v>
      </c>
      <c r="C19" s="21">
        <v>39.534883720930232</v>
      </c>
      <c r="D19" s="21">
        <v>4135.2941176470586</v>
      </c>
      <c r="E19" s="21" t="s">
        <v>249</v>
      </c>
      <c r="F19" s="21" t="s">
        <v>249</v>
      </c>
      <c r="G19" s="21">
        <v>20</v>
      </c>
      <c r="H19" s="124"/>
      <c r="I19" s="124"/>
      <c r="J19" s="124"/>
    </row>
    <row r="20" spans="1:10" ht="25.9" customHeight="1">
      <c r="A20" s="122" t="s">
        <v>1009</v>
      </c>
      <c r="B20" s="429" t="s">
        <v>1010</v>
      </c>
      <c r="C20" s="21">
        <v>77.869312862759784</v>
      </c>
      <c r="D20" s="21">
        <v>116.54243808607838</v>
      </c>
      <c r="E20" s="21">
        <v>148.30000000000001</v>
      </c>
      <c r="F20" s="21">
        <v>152.1</v>
      </c>
      <c r="G20" s="21">
        <v>122.1</v>
      </c>
      <c r="H20" s="124"/>
      <c r="I20" s="124"/>
      <c r="J20" s="124"/>
    </row>
    <row r="21" spans="1:10" ht="25.5">
      <c r="A21" s="667" t="s">
        <v>1237</v>
      </c>
      <c r="B21" s="611" t="s">
        <v>1236</v>
      </c>
      <c r="C21" s="21">
        <v>64.235300541972123</v>
      </c>
      <c r="D21" s="21">
        <v>83</v>
      </c>
      <c r="E21" s="21">
        <v>149.6</v>
      </c>
      <c r="F21" s="21">
        <v>98.6</v>
      </c>
      <c r="G21" s="21">
        <v>177.5</v>
      </c>
      <c r="H21" s="124"/>
      <c r="I21" s="124"/>
      <c r="J21" s="124"/>
    </row>
    <row r="22" spans="1:10" ht="15" customHeight="1">
      <c r="A22" s="70" t="s">
        <v>1011</v>
      </c>
      <c r="B22" s="429" t="s">
        <v>1012</v>
      </c>
      <c r="C22" s="21">
        <v>116.15863993116218</v>
      </c>
      <c r="D22" s="21">
        <v>156.13944509293344</v>
      </c>
      <c r="E22" s="21">
        <v>1702.1</v>
      </c>
      <c r="F22" s="21">
        <v>86.4</v>
      </c>
      <c r="G22" s="21">
        <v>76.2</v>
      </c>
      <c r="H22" s="124"/>
      <c r="I22" s="124"/>
      <c r="J22" s="124"/>
    </row>
    <row r="23" spans="1:10" ht="15" customHeight="1">
      <c r="A23" s="70" t="s">
        <v>1013</v>
      </c>
      <c r="B23" s="429" t="s">
        <v>1014</v>
      </c>
      <c r="C23" s="21">
        <v>101.69951885767499</v>
      </c>
      <c r="D23" s="21">
        <v>111.88096146508965</v>
      </c>
      <c r="E23" s="21">
        <v>139</v>
      </c>
      <c r="F23" s="21">
        <v>195</v>
      </c>
      <c r="G23" s="21">
        <v>64.5</v>
      </c>
      <c r="H23" s="124"/>
      <c r="I23" s="124"/>
      <c r="J23" s="124"/>
    </row>
    <row r="24" spans="1:10">
      <c r="A24" s="70" t="s">
        <v>1015</v>
      </c>
      <c r="B24" s="429" t="s">
        <v>1016</v>
      </c>
      <c r="C24" s="21">
        <v>100.61728395061729</v>
      </c>
      <c r="D24" s="21">
        <v>100.50195203569436</v>
      </c>
      <c r="E24" s="21">
        <v>92.3</v>
      </c>
      <c r="F24" s="21">
        <v>202</v>
      </c>
      <c r="G24" s="21">
        <v>121.9</v>
      </c>
      <c r="H24" s="124"/>
      <c r="I24" s="124"/>
      <c r="J24" s="124"/>
    </row>
    <row r="25" spans="1:10">
      <c r="A25" s="70" t="s">
        <v>1017</v>
      </c>
      <c r="B25" s="429" t="s">
        <v>1018</v>
      </c>
      <c r="C25" s="21">
        <v>127.77777777777777</v>
      </c>
      <c r="D25" s="21">
        <v>141.30434782608697</v>
      </c>
      <c r="E25" s="21">
        <v>127.69230769230768</v>
      </c>
      <c r="F25" s="21">
        <v>155.4</v>
      </c>
      <c r="G25" s="21">
        <v>82.9</v>
      </c>
      <c r="H25" s="124"/>
      <c r="I25" s="124"/>
      <c r="J25" s="124"/>
    </row>
    <row r="26" spans="1:10" ht="15" customHeight="1">
      <c r="A26" s="70" t="s">
        <v>1019</v>
      </c>
      <c r="B26" s="429" t="s">
        <v>1020</v>
      </c>
      <c r="C26" s="21">
        <v>334.03933434190623</v>
      </c>
      <c r="D26" s="21">
        <v>32.336956521739133</v>
      </c>
      <c r="E26" s="21">
        <v>25.1</v>
      </c>
      <c r="F26" s="21">
        <v>136.9</v>
      </c>
      <c r="G26" s="21">
        <v>131.4</v>
      </c>
      <c r="H26" s="124"/>
      <c r="I26" s="124"/>
      <c r="J26" s="124"/>
    </row>
    <row r="27" spans="1:10" ht="18.75" customHeight="1">
      <c r="A27" s="665" t="s">
        <v>1021</v>
      </c>
      <c r="B27" s="487" t="s">
        <v>1022</v>
      </c>
      <c r="C27" s="539">
        <v>124.84761563284333</v>
      </c>
      <c r="D27" s="539">
        <v>115.5944859276278</v>
      </c>
      <c r="E27" s="539">
        <v>45.8</v>
      </c>
      <c r="F27" s="539" t="s">
        <v>249</v>
      </c>
      <c r="G27" s="539" t="s">
        <v>249</v>
      </c>
      <c r="H27" s="124"/>
      <c r="I27" s="124"/>
      <c r="J27" s="124"/>
    </row>
    <row r="28" spans="1:10" ht="15" customHeight="1">
      <c r="A28" s="90"/>
      <c r="B28" s="90"/>
    </row>
    <row r="29" spans="1:10" ht="15" customHeight="1">
      <c r="A29" s="94"/>
      <c r="B29" s="94"/>
    </row>
    <row r="30" spans="1:10">
      <c r="A30" s="17"/>
      <c r="B30" s="17"/>
    </row>
    <row r="31" spans="1:10">
      <c r="A31" s="17"/>
      <c r="B31" s="17"/>
    </row>
  </sheetData>
  <mergeCells count="5">
    <mergeCell ref="C17:G17"/>
    <mergeCell ref="C18:G18"/>
    <mergeCell ref="A17:A18"/>
    <mergeCell ref="B17:B18"/>
    <mergeCell ref="F1:G1"/>
  </mergeCells>
  <hyperlinks>
    <hyperlink ref="A1" location="Содержание!A1" display="Мазмуну" xr:uid="{BD2B1D5C-7E34-45A0-BBC2-140C61102A79}"/>
    <hyperlink ref="F1:G1" location="Содержание!A1" display="Содержание" xr:uid="{15D2E5B7-22C3-4B6B-B9D2-97245C7EF86F}"/>
  </hyperlinks>
  <pageMargins left="0.70866141732283472" right="0.70866141732283472" top="0.59055118110236227" bottom="0.74803149606299213" header="0.31496062992125984" footer="0.51181102362204722"/>
  <pageSetup paperSize="9" firstPageNumber="77" orientation="portrait" useFirstPageNumber="1" r:id="rId1"/>
  <headerFoot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24"/>
  <sheetViews>
    <sheetView workbookViewId="0">
      <selection activeCell="F1" sqref="F1:G1"/>
    </sheetView>
  </sheetViews>
  <sheetFormatPr defaultColWidth="9.140625" defaultRowHeight="15"/>
  <cols>
    <col min="1" max="2" width="20.7109375" style="3" customWidth="1"/>
    <col min="3" max="16384" width="9.140625" style="3"/>
  </cols>
  <sheetData>
    <row r="1" spans="1:9">
      <c r="A1" s="901" t="s">
        <v>1957</v>
      </c>
      <c r="E1" s="907" t="s">
        <v>1958</v>
      </c>
      <c r="F1" s="907"/>
      <c r="G1" s="907"/>
    </row>
    <row r="2" spans="1:9" s="12" customFormat="1" ht="18" customHeight="1">
      <c r="A2" s="115" t="s">
        <v>684</v>
      </c>
      <c r="B2" s="115"/>
    </row>
    <row r="3" spans="1:9" s="114" customFormat="1" ht="18" customHeight="1">
      <c r="A3" s="670" t="s">
        <v>685</v>
      </c>
      <c r="B3" s="670"/>
      <c r="C3" s="671"/>
      <c r="D3" s="671"/>
      <c r="E3" s="672"/>
      <c r="F3" s="672"/>
      <c r="G3" s="672"/>
    </row>
    <row r="4" spans="1:9" ht="18" customHeight="1">
      <c r="A4" s="74" t="s">
        <v>1771</v>
      </c>
      <c r="B4" s="74"/>
      <c r="C4" s="69"/>
      <c r="D4" s="69"/>
      <c r="E4" s="69"/>
      <c r="F4" s="69"/>
      <c r="G4" s="69"/>
    </row>
    <row r="5" spans="1:9" s="12" customFormat="1" ht="18" customHeight="1">
      <c r="A5" s="103" t="s">
        <v>686</v>
      </c>
      <c r="B5" s="103"/>
      <c r="C5" s="104"/>
      <c r="D5" s="104"/>
      <c r="E5" s="104"/>
      <c r="F5" s="104"/>
      <c r="G5" s="104"/>
    </row>
    <row r="6" spans="1:9" s="12" customFormat="1" ht="18" customHeight="1">
      <c r="A6" s="14" t="s">
        <v>1256</v>
      </c>
      <c r="B6" s="14"/>
      <c r="C6" s="14"/>
      <c r="D6" s="14"/>
    </row>
    <row r="7" spans="1:9" ht="18" customHeight="1">
      <c r="A7" s="427" t="s">
        <v>687</v>
      </c>
      <c r="B7" s="427"/>
      <c r="C7" s="517"/>
      <c r="D7" s="517"/>
      <c r="E7" s="517"/>
      <c r="F7" s="517"/>
      <c r="G7" s="517"/>
    </row>
    <row r="8" spans="1:9" s="12" customFormat="1" ht="18" customHeight="1">
      <c r="A8" s="20" t="s">
        <v>688</v>
      </c>
      <c r="B8" s="20"/>
      <c r="C8" s="14"/>
    </row>
    <row r="9" spans="1:9" ht="18" customHeight="1">
      <c r="A9" s="673"/>
      <c r="B9" s="673"/>
      <c r="C9" s="431">
        <v>2021</v>
      </c>
      <c r="D9" s="477">
        <v>2022</v>
      </c>
      <c r="E9" s="477">
        <v>2023</v>
      </c>
      <c r="F9" s="531">
        <v>2024</v>
      </c>
      <c r="G9" s="531">
        <v>2025</v>
      </c>
    </row>
    <row r="10" spans="1:9" ht="30" customHeight="1">
      <c r="A10" s="107" t="s">
        <v>689</v>
      </c>
      <c r="B10" s="679" t="s">
        <v>1250</v>
      </c>
      <c r="C10" s="25">
        <v>102.8</v>
      </c>
      <c r="D10" s="25">
        <v>139.6</v>
      </c>
      <c r="E10" s="25">
        <v>113.5</v>
      </c>
      <c r="F10" s="25">
        <v>108.75162465761341</v>
      </c>
      <c r="G10" s="25">
        <v>112.9</v>
      </c>
      <c r="I10" s="116"/>
    </row>
    <row r="11" spans="1:9" ht="28.5" customHeight="1">
      <c r="A11" s="107" t="s">
        <v>690</v>
      </c>
      <c r="B11" s="679" t="s">
        <v>1249</v>
      </c>
      <c r="C11" s="25">
        <v>100.2</v>
      </c>
      <c r="D11" s="25">
        <v>116.5</v>
      </c>
      <c r="E11" s="25">
        <v>108.1</v>
      </c>
      <c r="F11" s="25">
        <v>103.43814307116226</v>
      </c>
      <c r="G11" s="25">
        <v>112.31487627190617</v>
      </c>
      <c r="I11" s="116"/>
    </row>
    <row r="12" spans="1:9" ht="25.9" customHeight="1">
      <c r="A12" s="107" t="s">
        <v>1257</v>
      </c>
      <c r="B12" s="679" t="s">
        <v>1244</v>
      </c>
      <c r="C12" s="25">
        <v>101.8</v>
      </c>
      <c r="D12" s="25">
        <v>120.7</v>
      </c>
      <c r="E12" s="25">
        <v>114.9</v>
      </c>
      <c r="F12" s="25">
        <v>104.72576570074349</v>
      </c>
      <c r="G12" s="25">
        <v>112.1979871944701</v>
      </c>
      <c r="I12" s="116"/>
    </row>
    <row r="13" spans="1:9" ht="39" customHeight="1">
      <c r="A13" s="107" t="s">
        <v>1258</v>
      </c>
      <c r="B13" s="678" t="s">
        <v>691</v>
      </c>
      <c r="C13" s="25">
        <v>74.5</v>
      </c>
      <c r="D13" s="25">
        <v>100.3</v>
      </c>
      <c r="E13" s="25">
        <v>96</v>
      </c>
      <c r="F13" s="25">
        <v>106.17372416130146</v>
      </c>
      <c r="G13" s="25">
        <v>95.190059183292007</v>
      </c>
      <c r="I13" s="116"/>
    </row>
    <row r="14" spans="1:9" ht="38.25" customHeight="1">
      <c r="A14" s="107" t="s">
        <v>692</v>
      </c>
      <c r="B14" s="678" t="s">
        <v>693</v>
      </c>
      <c r="C14" s="25">
        <v>100</v>
      </c>
      <c r="D14" s="25">
        <v>196.6</v>
      </c>
      <c r="E14" s="25">
        <v>102.2</v>
      </c>
      <c r="F14" s="25">
        <v>99.455001295578569</v>
      </c>
      <c r="G14" s="25">
        <v>108.60215805834106</v>
      </c>
      <c r="I14" s="116"/>
    </row>
    <row r="15" spans="1:9" ht="38.25" customHeight="1">
      <c r="A15" s="9" t="s">
        <v>694</v>
      </c>
      <c r="B15" s="678" t="s">
        <v>695</v>
      </c>
      <c r="C15" s="25">
        <v>130.4</v>
      </c>
      <c r="D15" s="25">
        <v>103.2</v>
      </c>
      <c r="E15" s="25">
        <v>102.2</v>
      </c>
      <c r="F15" s="25">
        <v>123.93409240799089</v>
      </c>
      <c r="G15" s="25">
        <v>110.45575190813035</v>
      </c>
      <c r="I15" s="116"/>
    </row>
    <row r="16" spans="1:9" ht="27.75" customHeight="1">
      <c r="A16" s="9" t="s">
        <v>696</v>
      </c>
      <c r="B16" s="678" t="s">
        <v>697</v>
      </c>
      <c r="C16" s="25">
        <v>137.1</v>
      </c>
      <c r="D16" s="25">
        <v>108.9</v>
      </c>
      <c r="E16" s="25">
        <v>101.5</v>
      </c>
      <c r="F16" s="25">
        <v>119.61971801780589</v>
      </c>
      <c r="G16" s="25">
        <v>108.74765159424138</v>
      </c>
      <c r="I16" s="116"/>
    </row>
    <row r="17" spans="1:9" ht="25.9" customHeight="1">
      <c r="A17" s="9" t="s">
        <v>698</v>
      </c>
      <c r="B17" s="680" t="s">
        <v>1245</v>
      </c>
      <c r="C17" s="25">
        <v>124.3</v>
      </c>
      <c r="D17" s="25">
        <v>103.5</v>
      </c>
      <c r="E17" s="25">
        <v>102.5</v>
      </c>
      <c r="F17" s="25">
        <v>119.90767739633861</v>
      </c>
      <c r="G17" s="25">
        <v>115.05433217740206</v>
      </c>
      <c r="I17" s="116"/>
    </row>
    <row r="18" spans="1:9" ht="15" customHeight="1">
      <c r="A18" s="107" t="s">
        <v>699</v>
      </c>
      <c r="B18" s="677" t="s">
        <v>700</v>
      </c>
      <c r="C18" s="25">
        <v>172.5</v>
      </c>
      <c r="D18" s="25">
        <v>101.8</v>
      </c>
      <c r="E18" s="25">
        <v>106</v>
      </c>
      <c r="F18" s="25">
        <v>101.97993609873379</v>
      </c>
      <c r="G18" s="25">
        <v>117.16643110220775</v>
      </c>
      <c r="I18" s="116"/>
    </row>
    <row r="19" spans="1:9" ht="25.9" customHeight="1">
      <c r="A19" s="107" t="s">
        <v>701</v>
      </c>
      <c r="B19" s="678" t="s">
        <v>702</v>
      </c>
      <c r="C19" s="25">
        <v>100</v>
      </c>
      <c r="D19" s="25">
        <v>100</v>
      </c>
      <c r="E19" s="25">
        <v>100</v>
      </c>
      <c r="F19" s="25">
        <v>100</v>
      </c>
      <c r="G19" s="25">
        <v>100</v>
      </c>
      <c r="I19" s="116"/>
    </row>
    <row r="20" spans="1:9" ht="25.9" customHeight="1">
      <c r="A20" s="107" t="s">
        <v>703</v>
      </c>
      <c r="B20" s="679" t="s">
        <v>1246</v>
      </c>
      <c r="C20" s="25">
        <v>106.9</v>
      </c>
      <c r="D20" s="25">
        <v>110</v>
      </c>
      <c r="E20" s="25">
        <v>113</v>
      </c>
      <c r="F20" s="25">
        <v>106.15913859671333</v>
      </c>
      <c r="G20" s="25">
        <v>106.45578524028522</v>
      </c>
      <c r="I20" s="116"/>
    </row>
    <row r="21" spans="1:9" ht="25.9" customHeight="1">
      <c r="A21" s="107" t="s">
        <v>704</v>
      </c>
      <c r="B21" s="679" t="s">
        <v>1247</v>
      </c>
      <c r="C21" s="25">
        <v>100.9</v>
      </c>
      <c r="D21" s="25">
        <v>122.7</v>
      </c>
      <c r="E21" s="25">
        <v>112.1</v>
      </c>
      <c r="F21" s="25">
        <v>102.93546623436643</v>
      </c>
      <c r="G21" s="25">
        <v>108.66214372076908</v>
      </c>
      <c r="I21" s="116"/>
    </row>
    <row r="22" spans="1:9" ht="15" customHeight="1">
      <c r="A22" s="107" t="s">
        <v>705</v>
      </c>
      <c r="B22" s="677" t="s">
        <v>705</v>
      </c>
      <c r="C22" s="25">
        <v>105.1</v>
      </c>
      <c r="D22" s="25">
        <v>105.5</v>
      </c>
      <c r="E22" s="25">
        <v>113.3</v>
      </c>
      <c r="F22" s="25">
        <v>105.35028122270282</v>
      </c>
      <c r="G22" s="25">
        <v>110.86809360454906</v>
      </c>
      <c r="I22" s="116"/>
    </row>
    <row r="23" spans="1:9" ht="15" customHeight="1">
      <c r="A23" s="107" t="s">
        <v>706</v>
      </c>
      <c r="B23" s="677" t="s">
        <v>707</v>
      </c>
      <c r="C23" s="25">
        <v>103.4</v>
      </c>
      <c r="D23" s="25">
        <v>105.6</v>
      </c>
      <c r="E23" s="25">
        <v>121.2</v>
      </c>
      <c r="F23" s="25">
        <v>117.6281478699123</v>
      </c>
      <c r="G23" s="25">
        <v>116.66663674110356</v>
      </c>
      <c r="I23" s="116"/>
    </row>
    <row r="24" spans="1:9" ht="25.9" customHeight="1">
      <c r="A24" s="675" t="s">
        <v>1770</v>
      </c>
      <c r="B24" s="681" t="s">
        <v>1248</v>
      </c>
      <c r="C24" s="676">
        <v>111.3</v>
      </c>
      <c r="D24" s="676">
        <v>114.8</v>
      </c>
      <c r="E24" s="676">
        <v>106</v>
      </c>
      <c r="F24" s="676">
        <v>114.91836960299784</v>
      </c>
      <c r="G24" s="676">
        <v>124.10466596887271</v>
      </c>
      <c r="I24" s="116"/>
    </row>
  </sheetData>
  <mergeCells count="1">
    <mergeCell ref="E1:G1"/>
  </mergeCells>
  <hyperlinks>
    <hyperlink ref="A1" location="Содержание!A1" display="Мазмуну" xr:uid="{AAD0E3FF-54BA-4A72-ADF9-209D69FBE4C9}"/>
    <hyperlink ref="E1:G1" location="Содержание!A1" display="Содержание" xr:uid="{A6B1DCAD-5120-42A6-9489-06ACA3869023}"/>
  </hyperlinks>
  <pageMargins left="0.70866141732283472" right="0.70866141732283472" top="0.59055118110236227" bottom="0.74803149606299213" header="0.31496062992125984" footer="0.51181102362204722"/>
  <pageSetup paperSize="9" firstPageNumber="78" orientation="portrait" useFirstPageNumber="1" r:id="rId1"/>
  <headerFoot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21"/>
  <sheetViews>
    <sheetView workbookViewId="0">
      <selection activeCell="F1" sqref="F1:G1"/>
    </sheetView>
  </sheetViews>
  <sheetFormatPr defaultColWidth="9.140625" defaultRowHeight="15"/>
  <cols>
    <col min="1" max="2" width="20.7109375" style="3" customWidth="1"/>
    <col min="3" max="7" width="9" style="3" customWidth="1"/>
    <col min="8" max="16384" width="9.140625" style="3"/>
  </cols>
  <sheetData>
    <row r="1" spans="1:7">
      <c r="A1" s="901" t="s">
        <v>1957</v>
      </c>
      <c r="F1" s="922" t="s">
        <v>1958</v>
      </c>
      <c r="G1" s="922"/>
    </row>
    <row r="2" spans="1:7" ht="18" customHeight="1">
      <c r="A2" s="111" t="s">
        <v>708</v>
      </c>
      <c r="B2" s="111"/>
    </row>
    <row r="3" spans="1:7" s="20" customFormat="1" ht="18" customHeight="1">
      <c r="A3" s="14" t="s">
        <v>709</v>
      </c>
      <c r="B3" s="14"/>
    </row>
    <row r="4" spans="1:7" ht="18" customHeight="1">
      <c r="A4" s="427" t="s">
        <v>710</v>
      </c>
      <c r="B4" s="427"/>
      <c r="C4" s="517"/>
      <c r="D4" s="517"/>
      <c r="E4" s="517"/>
      <c r="F4" s="517"/>
      <c r="G4" s="517"/>
    </row>
    <row r="5" spans="1:7" s="75" customFormat="1" ht="18" customHeight="1">
      <c r="A5" s="20" t="s">
        <v>711</v>
      </c>
      <c r="B5" s="20"/>
    </row>
    <row r="6" spans="1:7" ht="18" customHeight="1">
      <c r="A6" s="673"/>
      <c r="B6" s="673"/>
      <c r="C6" s="477">
        <v>2021</v>
      </c>
      <c r="D6" s="477">
        <v>2022</v>
      </c>
      <c r="E6" s="477">
        <v>2023</v>
      </c>
      <c r="F6" s="531">
        <v>2024</v>
      </c>
      <c r="G6" s="531">
        <v>2025</v>
      </c>
    </row>
    <row r="7" spans="1:7" ht="41.25" customHeight="1">
      <c r="A7" s="402" t="s">
        <v>1264</v>
      </c>
      <c r="B7" s="682" t="s">
        <v>1269</v>
      </c>
      <c r="C7" s="113">
        <v>1403.19</v>
      </c>
      <c r="D7" s="113">
        <v>2157.4299999999998</v>
      </c>
      <c r="E7" s="113">
        <v>2320.2399999999998</v>
      </c>
      <c r="F7" s="113">
        <v>2430.3051285359152</v>
      </c>
      <c r="G7" s="113">
        <v>2744.28</v>
      </c>
    </row>
    <row r="8" spans="1:7" ht="40.15" customHeight="1">
      <c r="A8" s="107" t="s">
        <v>1273</v>
      </c>
      <c r="B8" s="682" t="s">
        <v>1259</v>
      </c>
      <c r="C8" s="113">
        <v>1430.25</v>
      </c>
      <c r="D8" s="113">
        <v>1731.99</v>
      </c>
      <c r="E8" s="113">
        <v>1986.15</v>
      </c>
      <c r="F8" s="113">
        <v>1997.7871316005105</v>
      </c>
      <c r="G8" s="113">
        <v>2108.13</v>
      </c>
    </row>
    <row r="9" spans="1:7" ht="53.25" customHeight="1">
      <c r="A9" s="402" t="s">
        <v>1274</v>
      </c>
      <c r="B9" s="679" t="s">
        <v>1270</v>
      </c>
      <c r="C9" s="113">
        <v>44.53</v>
      </c>
      <c r="D9" s="113">
        <v>56.39</v>
      </c>
      <c r="E9" s="113">
        <v>59.19</v>
      </c>
      <c r="F9" s="113">
        <v>61.079360366425369</v>
      </c>
      <c r="G9" s="113">
        <v>59.01</v>
      </c>
    </row>
    <row r="10" spans="1:7" ht="56.25" customHeight="1">
      <c r="A10" s="402" t="s">
        <v>712</v>
      </c>
      <c r="B10" s="679" t="s">
        <v>1260</v>
      </c>
      <c r="C10" s="113">
        <v>5999.6</v>
      </c>
      <c r="D10" s="113">
        <v>5516.68</v>
      </c>
      <c r="E10" s="113">
        <v>4735.75</v>
      </c>
      <c r="F10" s="113">
        <v>4303.9337155954527</v>
      </c>
      <c r="G10" s="113">
        <v>4441.57</v>
      </c>
    </row>
    <row r="11" spans="1:7" ht="78" customHeight="1">
      <c r="A11" s="402" t="s">
        <v>1261</v>
      </c>
      <c r="B11" s="679" t="s">
        <v>1271</v>
      </c>
      <c r="C11" s="113">
        <v>5703.83</v>
      </c>
      <c r="D11" s="113">
        <v>7011.59</v>
      </c>
      <c r="E11" s="113">
        <v>7334.86</v>
      </c>
      <c r="F11" s="113">
        <v>7363.9789971082673</v>
      </c>
      <c r="G11" s="113">
        <v>9620.6333934410486</v>
      </c>
    </row>
    <row r="12" spans="1:7" ht="28.5" customHeight="1">
      <c r="A12" s="107" t="s">
        <v>713</v>
      </c>
      <c r="B12" s="682" t="s">
        <v>1272</v>
      </c>
      <c r="C12" s="113">
        <v>121.27</v>
      </c>
      <c r="D12" s="113">
        <v>137.41999999999999</v>
      </c>
      <c r="E12" s="113">
        <v>145.58000000000001</v>
      </c>
      <c r="F12" s="113">
        <v>157.78656926598072</v>
      </c>
      <c r="G12" s="113">
        <v>167.78</v>
      </c>
    </row>
    <row r="13" spans="1:7" ht="40.15" customHeight="1">
      <c r="A13" s="9" t="s">
        <v>714</v>
      </c>
      <c r="B13" s="682" t="s">
        <v>715</v>
      </c>
      <c r="C13" s="113">
        <v>10.77</v>
      </c>
      <c r="D13" s="113">
        <v>10.76</v>
      </c>
      <c r="E13" s="113">
        <v>10.73</v>
      </c>
      <c r="F13" s="113">
        <v>16.464972810273849</v>
      </c>
      <c r="G13" s="113">
        <v>17.79</v>
      </c>
    </row>
    <row r="14" spans="1:7" ht="40.15" customHeight="1">
      <c r="A14" s="9" t="s">
        <v>716</v>
      </c>
      <c r="B14" s="682" t="s">
        <v>1262</v>
      </c>
      <c r="C14" s="113">
        <v>13.75</v>
      </c>
      <c r="D14" s="113">
        <v>14.91</v>
      </c>
      <c r="E14" s="113">
        <v>15.12</v>
      </c>
      <c r="F14" s="113">
        <v>18.101913692210097</v>
      </c>
      <c r="G14" s="113">
        <v>19.55</v>
      </c>
    </row>
    <row r="15" spans="1:7" ht="25.9" customHeight="1">
      <c r="A15" s="9" t="s">
        <v>717</v>
      </c>
      <c r="B15" s="682" t="s">
        <v>718</v>
      </c>
      <c r="C15" s="113">
        <v>10.71</v>
      </c>
      <c r="D15" s="113">
        <v>10.7</v>
      </c>
      <c r="E15" s="113">
        <v>10.68</v>
      </c>
      <c r="F15" s="113">
        <v>16.372888474272855</v>
      </c>
      <c r="G15" s="113">
        <v>17.91</v>
      </c>
    </row>
    <row r="16" spans="1:7" ht="15" customHeight="1">
      <c r="A16" s="107" t="s">
        <v>719</v>
      </c>
      <c r="B16" s="682" t="s">
        <v>720</v>
      </c>
      <c r="C16" s="113">
        <v>59.22</v>
      </c>
      <c r="D16" s="113">
        <v>60.16</v>
      </c>
      <c r="E16" s="113">
        <v>63.74</v>
      </c>
      <c r="F16" s="113">
        <v>64.949372109903138</v>
      </c>
      <c r="G16" s="113">
        <v>76.47</v>
      </c>
    </row>
    <row r="17" spans="1:7" ht="56.25" customHeight="1">
      <c r="A17" s="402" t="s">
        <v>1268</v>
      </c>
      <c r="B17" s="679" t="s">
        <v>1267</v>
      </c>
      <c r="C17" s="113">
        <v>1.5</v>
      </c>
      <c r="D17" s="113">
        <v>1.5</v>
      </c>
      <c r="E17" s="113">
        <v>1.5</v>
      </c>
      <c r="F17" s="113">
        <v>1.5</v>
      </c>
      <c r="G17" s="113">
        <v>1.5</v>
      </c>
    </row>
    <row r="18" spans="1:7" ht="42" customHeight="1">
      <c r="A18" s="107" t="s">
        <v>721</v>
      </c>
      <c r="B18" s="682" t="s">
        <v>1263</v>
      </c>
      <c r="C18" s="113">
        <v>358.21</v>
      </c>
      <c r="D18" s="113">
        <v>386.45</v>
      </c>
      <c r="E18" s="113">
        <v>428.61</v>
      </c>
      <c r="F18" s="113">
        <v>454.04664208396485</v>
      </c>
      <c r="G18" s="113">
        <v>486.42</v>
      </c>
    </row>
    <row r="19" spans="1:7" ht="15" customHeight="1">
      <c r="A19" s="402" t="s">
        <v>722</v>
      </c>
      <c r="B19" s="679" t="s">
        <v>723</v>
      </c>
      <c r="C19" s="113">
        <v>215.29</v>
      </c>
      <c r="D19" s="113">
        <v>228.8</v>
      </c>
      <c r="E19" s="113">
        <v>273.08</v>
      </c>
      <c r="F19" s="113">
        <v>288.1402938289234</v>
      </c>
      <c r="G19" s="113">
        <v>306.43593696822842</v>
      </c>
    </row>
    <row r="20" spans="1:7" ht="17.25" customHeight="1">
      <c r="A20" s="107" t="s">
        <v>724</v>
      </c>
      <c r="B20" s="682" t="s">
        <v>725</v>
      </c>
      <c r="C20" s="113">
        <v>192.09</v>
      </c>
      <c r="D20" s="113">
        <v>192.52</v>
      </c>
      <c r="E20" s="113">
        <v>252.73</v>
      </c>
      <c r="F20" s="113">
        <v>319.99931095719967</v>
      </c>
      <c r="G20" s="113">
        <v>389.71232325278299</v>
      </c>
    </row>
    <row r="21" spans="1:7" ht="53.25" customHeight="1">
      <c r="A21" s="683" t="s">
        <v>1266</v>
      </c>
      <c r="B21" s="685" t="s">
        <v>1265</v>
      </c>
      <c r="C21" s="684">
        <v>102.01</v>
      </c>
      <c r="D21" s="684">
        <v>117.42</v>
      </c>
      <c r="E21" s="684">
        <v>122.39</v>
      </c>
      <c r="F21" s="684">
        <v>140.89735430911804</v>
      </c>
      <c r="G21" s="684">
        <v>171.3</v>
      </c>
    </row>
  </sheetData>
  <mergeCells count="1">
    <mergeCell ref="F1:G1"/>
  </mergeCells>
  <hyperlinks>
    <hyperlink ref="A1" location="Содержание!A1" display="Мазмуну" xr:uid="{9C75737C-33E1-486D-8F59-DB8FB4A1F413}"/>
    <hyperlink ref="F1:G1" location="Содержание!A1" display="Содержание" xr:uid="{0C24B3F5-7138-4247-AC92-6DF7008DE926}"/>
  </hyperlinks>
  <pageMargins left="0.70866141732283472" right="0.70866141732283472" top="0.59055118110236227" bottom="0.74803149606299213" header="0.31496062992125984" footer="0.51181102362204722"/>
  <pageSetup paperSize="9" firstPageNumber="79" orientation="portrait" useFirstPageNumber="1" r:id="rId1"/>
  <headerFooter>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5"/>
  <sheetViews>
    <sheetView workbookViewId="0">
      <selection activeCell="F1" sqref="F1:G1"/>
    </sheetView>
  </sheetViews>
  <sheetFormatPr defaultColWidth="9.140625" defaultRowHeight="15"/>
  <cols>
    <col min="1" max="2" width="22.42578125" style="3" customWidth="1"/>
    <col min="3" max="16384" width="9.140625" style="3"/>
  </cols>
  <sheetData>
    <row r="1" spans="1:8">
      <c r="A1" s="901" t="s">
        <v>1957</v>
      </c>
      <c r="F1" s="922" t="s">
        <v>1958</v>
      </c>
      <c r="G1" s="922"/>
      <c r="H1" s="922"/>
    </row>
    <row r="2" spans="1:8" s="109" customFormat="1" ht="18" customHeight="1">
      <c r="A2" s="73" t="s">
        <v>1275</v>
      </c>
      <c r="B2" s="73"/>
    </row>
    <row r="3" spans="1:8" s="1" customFormat="1" ht="18" customHeight="1">
      <c r="A3" s="561" t="s">
        <v>1276</v>
      </c>
      <c r="B3" s="561"/>
      <c r="C3" s="687"/>
      <c r="D3" s="687"/>
      <c r="E3" s="687"/>
      <c r="F3" s="687"/>
      <c r="G3" s="687"/>
      <c r="H3" s="109"/>
    </row>
    <row r="4" spans="1:8" s="1" customFormat="1" ht="18" customHeight="1">
      <c r="A4" s="4" t="s">
        <v>726</v>
      </c>
      <c r="B4" s="4"/>
      <c r="C4" s="4"/>
      <c r="D4" s="4"/>
      <c r="E4" s="4"/>
      <c r="F4" s="4"/>
      <c r="G4" s="4"/>
    </row>
    <row r="5" spans="1:8" s="2" customFormat="1" ht="18" customHeight="1">
      <c r="A5" s="6" t="s">
        <v>727</v>
      </c>
      <c r="B5" s="6"/>
      <c r="C5" s="6"/>
      <c r="D5" s="6"/>
      <c r="E5" s="6"/>
      <c r="F5" s="6"/>
      <c r="G5" s="6"/>
    </row>
    <row r="6" spans="1:8" s="110" customFormat="1" ht="15" customHeight="1">
      <c r="A6" s="110" t="s">
        <v>1054</v>
      </c>
      <c r="C6" s="112"/>
      <c r="D6" s="112"/>
      <c r="E6" s="112"/>
      <c r="F6" s="112"/>
      <c r="G6" s="112"/>
    </row>
    <row r="7" spans="1:8" s="1" customFormat="1" ht="18" customHeight="1">
      <c r="A7" s="516" t="s">
        <v>1053</v>
      </c>
      <c r="B7" s="516"/>
      <c r="C7" s="516"/>
      <c r="D7" s="516"/>
      <c r="E7" s="516"/>
      <c r="F7" s="516"/>
      <c r="G7" s="516"/>
      <c r="H7" s="686"/>
    </row>
    <row r="8" spans="1:8" s="110" customFormat="1" ht="18" customHeight="1">
      <c r="A8" s="8" t="s">
        <v>1055</v>
      </c>
      <c r="B8" s="8"/>
      <c r="C8" s="112"/>
      <c r="D8" s="112"/>
      <c r="E8" s="112"/>
      <c r="F8" s="112"/>
      <c r="G8" s="112"/>
    </row>
    <row r="9" spans="1:8" s="17" customFormat="1" ht="18" customHeight="1">
      <c r="A9" s="604"/>
      <c r="B9" s="604"/>
      <c r="C9" s="477">
        <v>2021</v>
      </c>
      <c r="D9" s="477">
        <v>2022</v>
      </c>
      <c r="E9" s="477">
        <v>2023</v>
      </c>
      <c r="F9" s="531">
        <v>2024</v>
      </c>
      <c r="G9" s="531">
        <v>2025</v>
      </c>
    </row>
    <row r="10" spans="1:8" ht="68.25" customHeight="1">
      <c r="A10" s="9" t="s">
        <v>975</v>
      </c>
      <c r="B10" s="678" t="s">
        <v>728</v>
      </c>
      <c r="C10" s="71">
        <v>1757.3</v>
      </c>
      <c r="D10" s="21">
        <v>3646.4</v>
      </c>
      <c r="E10" s="21">
        <v>4824.8</v>
      </c>
      <c r="F10" s="21">
        <v>5567</v>
      </c>
      <c r="G10" s="21">
        <v>7284</v>
      </c>
    </row>
    <row r="11" spans="1:8" ht="52.5" customHeight="1">
      <c r="A11" s="9" t="s">
        <v>729</v>
      </c>
      <c r="B11" s="678" t="s">
        <v>730</v>
      </c>
      <c r="C11" s="71">
        <v>-441.8</v>
      </c>
      <c r="D11" s="21">
        <v>280.3</v>
      </c>
      <c r="E11" s="21">
        <v>520.70000000000005</v>
      </c>
      <c r="F11" s="21">
        <v>1068.7</v>
      </c>
      <c r="G11" s="21">
        <v>1007.6</v>
      </c>
    </row>
    <row r="12" spans="1:8" ht="15" customHeight="1">
      <c r="A12" s="107" t="s">
        <v>731</v>
      </c>
      <c r="B12" s="678" t="s">
        <v>732</v>
      </c>
      <c r="C12" s="71">
        <v>258.2</v>
      </c>
      <c r="D12" s="21">
        <v>605.9</v>
      </c>
      <c r="E12" s="21">
        <v>995.5</v>
      </c>
      <c r="F12" s="21">
        <v>1440.9</v>
      </c>
      <c r="G12" s="21">
        <v>1547.5</v>
      </c>
    </row>
    <row r="13" spans="1:8">
      <c r="A13" s="107" t="s">
        <v>733</v>
      </c>
      <c r="B13" s="678" t="s">
        <v>734</v>
      </c>
      <c r="C13" s="71">
        <v>700</v>
      </c>
      <c r="D13" s="21">
        <v>325.60000000000002</v>
      </c>
      <c r="E13" s="21">
        <v>474.7</v>
      </c>
      <c r="F13" s="21">
        <v>372.2</v>
      </c>
      <c r="G13" s="21">
        <v>539.9</v>
      </c>
    </row>
    <row r="14" spans="1:8" ht="66" customHeight="1">
      <c r="A14" s="401" t="s">
        <v>735</v>
      </c>
      <c r="B14" s="680" t="s">
        <v>1277</v>
      </c>
      <c r="C14" s="71">
        <v>2155.1</v>
      </c>
      <c r="D14" s="21">
        <v>3125.2</v>
      </c>
      <c r="E14" s="21">
        <v>3849.6</v>
      </c>
      <c r="F14" s="21">
        <v>4576</v>
      </c>
      <c r="G14" s="21">
        <v>5939.2</v>
      </c>
    </row>
    <row r="15" spans="1:8" ht="27.75" customHeight="1">
      <c r="A15" s="107" t="s">
        <v>736</v>
      </c>
      <c r="B15" s="678" t="s">
        <v>737</v>
      </c>
      <c r="C15" s="71">
        <v>562.79999999999995</v>
      </c>
      <c r="D15" s="21">
        <v>648.79999999999995</v>
      </c>
      <c r="E15" s="21">
        <v>964</v>
      </c>
      <c r="F15" s="21">
        <v>1459.8</v>
      </c>
      <c r="G15" s="21">
        <v>2330.1999999999998</v>
      </c>
    </row>
    <row r="16" spans="1:8" ht="39">
      <c r="A16" s="402" t="s">
        <v>1056</v>
      </c>
      <c r="B16" s="682" t="s">
        <v>1057</v>
      </c>
      <c r="C16" s="71">
        <v>0</v>
      </c>
      <c r="D16" s="21">
        <v>0</v>
      </c>
      <c r="E16" s="21">
        <v>0</v>
      </c>
      <c r="F16" s="21" t="s">
        <v>249</v>
      </c>
      <c r="G16" s="21">
        <v>0.7</v>
      </c>
    </row>
    <row r="17" spans="1:7" ht="28.5" customHeight="1">
      <c r="A17" s="107" t="s">
        <v>739</v>
      </c>
      <c r="B17" s="678" t="s">
        <v>740</v>
      </c>
      <c r="C17" s="71">
        <v>1256.2</v>
      </c>
      <c r="D17" s="21">
        <v>1273.4000000000001</v>
      </c>
      <c r="E17" s="21">
        <v>1560.7</v>
      </c>
      <c r="F17" s="21">
        <v>2154.6</v>
      </c>
      <c r="G17" s="21">
        <v>2160.1</v>
      </c>
    </row>
    <row r="18" spans="1:7" ht="42" customHeight="1">
      <c r="A18" s="683" t="s">
        <v>1280</v>
      </c>
      <c r="B18" s="690" t="s">
        <v>741</v>
      </c>
      <c r="C18" s="689" t="s">
        <v>249</v>
      </c>
      <c r="D18" s="539" t="s">
        <v>249</v>
      </c>
      <c r="E18" s="539" t="s">
        <v>249</v>
      </c>
      <c r="F18" s="539">
        <v>6.4</v>
      </c>
      <c r="G18" s="539" t="s">
        <v>249</v>
      </c>
    </row>
    <row r="19" spans="1:7" s="111" customFormat="1" ht="15" customHeight="1">
      <c r="A19" s="108"/>
      <c r="B19" s="691"/>
      <c r="C19" s="1021" t="s">
        <v>742</v>
      </c>
      <c r="D19" s="1021"/>
      <c r="E19" s="1021"/>
      <c r="F19" s="1021"/>
      <c r="G19" s="1021"/>
    </row>
    <row r="20" spans="1:7" ht="15" customHeight="1">
      <c r="A20" s="108"/>
      <c r="B20" s="691"/>
      <c r="C20" s="1022" t="s">
        <v>743</v>
      </c>
      <c r="D20" s="1022"/>
      <c r="E20" s="1022"/>
      <c r="F20" s="1022"/>
      <c r="G20" s="1022"/>
    </row>
    <row r="21" spans="1:7" ht="39">
      <c r="A21" s="402" t="s">
        <v>1281</v>
      </c>
      <c r="B21" s="682" t="s">
        <v>744</v>
      </c>
      <c r="C21" s="88">
        <v>160</v>
      </c>
      <c r="D21" s="61">
        <v>162</v>
      </c>
      <c r="E21" s="61">
        <v>193</v>
      </c>
      <c r="F21" s="61">
        <v>217</v>
      </c>
      <c r="G21" s="61">
        <v>216</v>
      </c>
    </row>
    <row r="22" spans="1:7" ht="28.15" customHeight="1">
      <c r="A22" s="107" t="s">
        <v>745</v>
      </c>
      <c r="B22" s="682" t="s">
        <v>746</v>
      </c>
      <c r="C22" s="88">
        <v>50</v>
      </c>
      <c r="D22" s="61">
        <v>59</v>
      </c>
      <c r="E22" s="61">
        <v>68</v>
      </c>
      <c r="F22" s="61">
        <v>83</v>
      </c>
      <c r="G22" s="61">
        <v>93</v>
      </c>
    </row>
    <row r="23" spans="1:7" ht="28.15" customHeight="1">
      <c r="A23" s="107" t="s">
        <v>747</v>
      </c>
      <c r="B23" s="682" t="s">
        <v>748</v>
      </c>
      <c r="C23" s="88">
        <v>55</v>
      </c>
      <c r="D23" s="61">
        <v>45</v>
      </c>
      <c r="E23" s="61">
        <v>52</v>
      </c>
      <c r="F23" s="61">
        <v>46</v>
      </c>
      <c r="G23" s="61">
        <v>65</v>
      </c>
    </row>
    <row r="24" spans="1:7" ht="76.5" customHeight="1">
      <c r="A24" s="402" t="s">
        <v>1282</v>
      </c>
      <c r="B24" s="679" t="s">
        <v>1283</v>
      </c>
      <c r="C24" s="71">
        <v>31.3</v>
      </c>
      <c r="D24" s="21">
        <v>36.4</v>
      </c>
      <c r="E24" s="21">
        <v>35.200000000000003</v>
      </c>
      <c r="F24" s="21">
        <v>38.200000000000003</v>
      </c>
      <c r="G24" s="21">
        <v>43.1</v>
      </c>
    </row>
    <row r="25" spans="1:7" ht="67.5" customHeight="1">
      <c r="A25" s="107" t="s">
        <v>1279</v>
      </c>
      <c r="B25" s="682" t="s">
        <v>1278</v>
      </c>
      <c r="C25" s="71">
        <v>34.4</v>
      </c>
      <c r="D25" s="21">
        <v>27.8</v>
      </c>
      <c r="E25" s="21">
        <v>26.9</v>
      </c>
      <c r="F25" s="21">
        <v>21.2</v>
      </c>
      <c r="G25" s="21">
        <v>30.1</v>
      </c>
    </row>
  </sheetData>
  <mergeCells count="3">
    <mergeCell ref="C19:G19"/>
    <mergeCell ref="C20:G20"/>
    <mergeCell ref="F1:H1"/>
  </mergeCells>
  <hyperlinks>
    <hyperlink ref="A1" location="Содержание!A1" display="Мазмуну" xr:uid="{18AE0C0A-FC75-4D45-A7CB-E9FBE782AF8A}"/>
    <hyperlink ref="F1:H1" location="Содержание!A1" display="Содержание" xr:uid="{8B715DE8-6734-48BD-B36F-F4BAC70C3A3A}"/>
  </hyperlinks>
  <pageMargins left="0.59055118110236227" right="0.31496062992125984" top="0.59055118110236227" bottom="0.74803149606299213" header="0.31496062992125984" footer="0.51181102362204722"/>
  <pageSetup paperSize="9" firstPageNumber="80" orientation="portrait" useFirstPageNumber="1" r:id="rId1"/>
  <headerFooter>
    <oddFooter>&amp;C&amp;P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24"/>
  <sheetViews>
    <sheetView workbookViewId="0">
      <selection activeCell="F1" sqref="F1:G1"/>
    </sheetView>
  </sheetViews>
  <sheetFormatPr defaultColWidth="9.140625" defaultRowHeight="15"/>
  <cols>
    <col min="1" max="2" width="20.7109375" style="3" customWidth="1"/>
    <col min="3" max="7" width="8.7109375" style="3" customWidth="1"/>
    <col min="8" max="16384" width="9.140625" style="3"/>
  </cols>
  <sheetData>
    <row r="1" spans="1:7">
      <c r="A1" s="901" t="s">
        <v>1957</v>
      </c>
      <c r="E1" s="907" t="s">
        <v>1958</v>
      </c>
      <c r="F1" s="907"/>
      <c r="G1" s="907"/>
    </row>
    <row r="2" spans="1:7" ht="18" customHeight="1">
      <c r="A2" s="74" t="s">
        <v>749</v>
      </c>
      <c r="B2" s="74"/>
      <c r="C2" s="69"/>
      <c r="D2" s="69"/>
      <c r="E2" s="69"/>
      <c r="F2" s="69"/>
      <c r="G2" s="69"/>
    </row>
    <row r="3" spans="1:7" s="12" customFormat="1" ht="18" customHeight="1">
      <c r="A3" s="103" t="s">
        <v>727</v>
      </c>
      <c r="B3" s="103"/>
      <c r="C3" s="104"/>
      <c r="D3" s="104"/>
      <c r="E3" s="104"/>
      <c r="F3" s="104"/>
      <c r="G3" s="104"/>
    </row>
    <row r="4" spans="1:7" s="20" customFormat="1" ht="18" customHeight="1">
      <c r="A4" s="14" t="s">
        <v>750</v>
      </c>
      <c r="B4" s="14"/>
      <c r="C4" s="106"/>
      <c r="D4" s="106"/>
      <c r="E4" s="106"/>
      <c r="F4" s="106"/>
      <c r="G4" s="106"/>
    </row>
    <row r="5" spans="1:7" s="15" customFormat="1" ht="18" customHeight="1">
      <c r="A5" s="692" t="s">
        <v>751</v>
      </c>
      <c r="B5" s="692"/>
      <c r="C5" s="517"/>
      <c r="D5" s="517"/>
      <c r="E5" s="517"/>
      <c r="F5" s="517"/>
      <c r="G5" s="517"/>
    </row>
    <row r="6" spans="1:7" s="12" customFormat="1" ht="18" customHeight="1">
      <c r="A6" s="664" t="s">
        <v>752</v>
      </c>
      <c r="B6" s="664"/>
      <c r="C6" s="520"/>
      <c r="D6" s="520"/>
      <c r="E6" s="520"/>
      <c r="F6" s="520"/>
      <c r="G6" s="520"/>
    </row>
    <row r="7" spans="1:7" s="14" customFormat="1" ht="18" customHeight="1">
      <c r="A7" s="20" t="s">
        <v>753</v>
      </c>
      <c r="B7" s="20"/>
    </row>
    <row r="8" spans="1:7" ht="18" customHeight="1">
      <c r="A8" s="604"/>
      <c r="B8" s="604"/>
      <c r="C8" s="477">
        <v>2021</v>
      </c>
      <c r="D8" s="477">
        <v>2022</v>
      </c>
      <c r="E8" s="477">
        <v>2023</v>
      </c>
      <c r="F8" s="531">
        <v>2024</v>
      </c>
      <c r="G8" s="531">
        <v>2025</v>
      </c>
    </row>
    <row r="9" spans="1:7" ht="66" customHeight="1">
      <c r="A9" s="693" t="s">
        <v>972</v>
      </c>
      <c r="B9" s="698" t="s">
        <v>1284</v>
      </c>
      <c r="C9" s="21">
        <v>2320</v>
      </c>
      <c r="D9" s="21">
        <v>2872.5</v>
      </c>
      <c r="E9" s="21">
        <v>4664.6000000000004</v>
      </c>
      <c r="F9" s="21">
        <v>5655.3</v>
      </c>
      <c r="G9" s="21">
        <v>7110.3</v>
      </c>
    </row>
    <row r="10" spans="1:7" ht="53.25" customHeight="1">
      <c r="A10" s="693" t="s">
        <v>754</v>
      </c>
      <c r="B10" s="699" t="s">
        <v>1052</v>
      </c>
      <c r="C10" s="21">
        <v>509.9</v>
      </c>
      <c r="D10" s="21">
        <v>531.70000000000005</v>
      </c>
      <c r="E10" s="21">
        <v>653.1</v>
      </c>
      <c r="F10" s="21">
        <v>964</v>
      </c>
      <c r="G10" s="21">
        <v>816.8</v>
      </c>
    </row>
    <row r="11" spans="1:7" ht="15" customHeight="1">
      <c r="A11" s="694" t="s">
        <v>731</v>
      </c>
      <c r="B11" s="698" t="s">
        <v>732</v>
      </c>
      <c r="C11" s="21">
        <v>553.1</v>
      </c>
      <c r="D11" s="21">
        <v>611.5</v>
      </c>
      <c r="E11" s="21">
        <v>842.6</v>
      </c>
      <c r="F11" s="21">
        <v>1151.9000000000001</v>
      </c>
      <c r="G11" s="21">
        <v>1506.3</v>
      </c>
    </row>
    <row r="12" spans="1:7" ht="15" customHeight="1">
      <c r="A12" s="694" t="s">
        <v>733</v>
      </c>
      <c r="B12" s="698" t="s">
        <v>734</v>
      </c>
      <c r="C12" s="21">
        <v>43.1</v>
      </c>
      <c r="D12" s="21">
        <v>79.8</v>
      </c>
      <c r="E12" s="21">
        <v>189.5</v>
      </c>
      <c r="F12" s="21">
        <v>187.9</v>
      </c>
      <c r="G12" s="21">
        <v>689.6</v>
      </c>
    </row>
    <row r="13" spans="1:7" ht="78" customHeight="1">
      <c r="A13" s="703" t="s">
        <v>735</v>
      </c>
      <c r="B13" s="699" t="s">
        <v>1285</v>
      </c>
      <c r="C13" s="21">
        <v>1803.4</v>
      </c>
      <c r="D13" s="21">
        <v>2358.1</v>
      </c>
      <c r="E13" s="21">
        <v>3973.2</v>
      </c>
      <c r="F13" s="21">
        <v>4598.6000000000004</v>
      </c>
      <c r="G13" s="21">
        <v>6299</v>
      </c>
    </row>
    <row r="14" spans="1:7" ht="27" customHeight="1">
      <c r="A14" s="695" t="s">
        <v>1048</v>
      </c>
      <c r="B14" s="698" t="s">
        <v>737</v>
      </c>
      <c r="C14" s="21">
        <v>978.2</v>
      </c>
      <c r="D14" s="21">
        <v>1125.0999999999999</v>
      </c>
      <c r="E14" s="21">
        <v>980.5</v>
      </c>
      <c r="F14" s="21">
        <v>2251.5</v>
      </c>
      <c r="G14" s="21">
        <v>2221.8000000000002</v>
      </c>
    </row>
    <row r="15" spans="1:7" ht="39">
      <c r="A15" s="695" t="s">
        <v>1049</v>
      </c>
      <c r="B15" s="700" t="s">
        <v>738</v>
      </c>
      <c r="C15" s="21" t="s">
        <v>249</v>
      </c>
      <c r="D15" s="21" t="s">
        <v>249</v>
      </c>
      <c r="E15" s="21">
        <v>12.9</v>
      </c>
      <c r="F15" s="21">
        <v>12.9</v>
      </c>
      <c r="G15" s="21" t="s">
        <v>249</v>
      </c>
    </row>
    <row r="16" spans="1:7" ht="26.25">
      <c r="A16" s="695" t="s">
        <v>1050</v>
      </c>
      <c r="B16" s="698" t="s">
        <v>740</v>
      </c>
      <c r="C16" s="21">
        <v>838.9</v>
      </c>
      <c r="D16" s="21">
        <v>1101.7</v>
      </c>
      <c r="E16" s="21">
        <v>1096.9821999999999</v>
      </c>
      <c r="F16" s="21">
        <v>2542</v>
      </c>
      <c r="G16" s="21">
        <v>2603</v>
      </c>
    </row>
    <row r="17" spans="1:7" ht="42.75" customHeight="1">
      <c r="A17" s="696" t="s">
        <v>1051</v>
      </c>
      <c r="B17" s="701" t="s">
        <v>741</v>
      </c>
      <c r="C17" s="539" t="s">
        <v>249</v>
      </c>
      <c r="D17" s="539">
        <v>6.9</v>
      </c>
      <c r="E17" s="539">
        <v>29.8</v>
      </c>
      <c r="F17" s="539">
        <v>16.100000000000001</v>
      </c>
      <c r="G17" s="539">
        <v>7.8</v>
      </c>
    </row>
    <row r="18" spans="1:7">
      <c r="A18" s="697"/>
      <c r="B18" s="702"/>
      <c r="C18" s="1021" t="s">
        <v>742</v>
      </c>
      <c r="D18" s="1021"/>
      <c r="E18" s="1021"/>
      <c r="F18" s="1021"/>
      <c r="G18" s="1021"/>
    </row>
    <row r="19" spans="1:7">
      <c r="A19" s="697"/>
      <c r="B19" s="702"/>
      <c r="C19" s="1022" t="s">
        <v>743</v>
      </c>
      <c r="D19" s="1022"/>
      <c r="E19" s="1022"/>
      <c r="F19" s="1022"/>
      <c r="G19" s="1022"/>
    </row>
    <row r="20" spans="1:7" ht="45" customHeight="1">
      <c r="A20" s="695" t="s">
        <v>1286</v>
      </c>
      <c r="B20" s="700" t="s">
        <v>744</v>
      </c>
      <c r="C20" s="61">
        <v>553</v>
      </c>
      <c r="D20" s="61">
        <v>574</v>
      </c>
      <c r="E20" s="61">
        <v>664</v>
      </c>
      <c r="F20" s="61">
        <v>720</v>
      </c>
      <c r="G20" s="61">
        <v>660</v>
      </c>
    </row>
    <row r="21" spans="1:7" ht="38.25" customHeight="1">
      <c r="A21" s="695" t="s">
        <v>1287</v>
      </c>
      <c r="B21" s="704" t="s">
        <v>1290</v>
      </c>
      <c r="C21" s="61">
        <v>120</v>
      </c>
      <c r="D21" s="61">
        <v>156</v>
      </c>
      <c r="E21" s="61">
        <v>205</v>
      </c>
      <c r="F21" s="61">
        <v>197</v>
      </c>
      <c r="G21" s="61">
        <v>268</v>
      </c>
    </row>
    <row r="22" spans="1:7" ht="28.15" customHeight="1">
      <c r="A22" s="694" t="s">
        <v>747</v>
      </c>
      <c r="B22" s="700" t="s">
        <v>748</v>
      </c>
      <c r="C22" s="61">
        <v>95</v>
      </c>
      <c r="D22" s="61">
        <v>76</v>
      </c>
      <c r="E22" s="61">
        <v>89</v>
      </c>
      <c r="F22" s="61">
        <v>127</v>
      </c>
      <c r="G22" s="61">
        <v>131</v>
      </c>
    </row>
    <row r="23" spans="1:7" ht="77.25" customHeight="1">
      <c r="A23" s="695" t="s">
        <v>1288</v>
      </c>
      <c r="B23" s="704" t="s">
        <v>1292</v>
      </c>
      <c r="C23" s="21">
        <v>21.7</v>
      </c>
      <c r="D23" s="21">
        <v>27.2</v>
      </c>
      <c r="E23" s="21">
        <v>30.9</v>
      </c>
      <c r="F23" s="21">
        <v>27.4</v>
      </c>
      <c r="G23" s="21">
        <v>40.6</v>
      </c>
    </row>
    <row r="24" spans="1:7" ht="77.25" customHeight="1">
      <c r="A24" s="695" t="s">
        <v>1289</v>
      </c>
      <c r="B24" s="700" t="s">
        <v>1291</v>
      </c>
      <c r="C24" s="21">
        <v>17.2</v>
      </c>
      <c r="D24" s="21">
        <v>13.2</v>
      </c>
      <c r="E24" s="21">
        <v>13.4</v>
      </c>
      <c r="F24" s="21">
        <v>17.600000000000001</v>
      </c>
      <c r="G24" s="21">
        <v>19.8</v>
      </c>
    </row>
  </sheetData>
  <mergeCells count="3">
    <mergeCell ref="C18:G18"/>
    <mergeCell ref="C19:G19"/>
    <mergeCell ref="E1:G1"/>
  </mergeCells>
  <hyperlinks>
    <hyperlink ref="A1" location="Содержание!A1" display="Мазмуну" xr:uid="{C4C75868-7945-4D81-9D2F-429D08EB82AD}"/>
    <hyperlink ref="E1:G1" location="Содержание!A1" display="Содержание" xr:uid="{1FBA992A-0FCD-422F-BFF2-E1B85894B1F1}"/>
  </hyperlinks>
  <pageMargins left="0.70866141732283472" right="0.70866141732283472" top="0.43307086614173229" bottom="0.70866141732283472" header="0.31496062992125984" footer="0.43307086614173229"/>
  <pageSetup paperSize="9" firstPageNumber="81" orientation="portrait" useFirstPageNumber="1" r:id="rId1"/>
  <headerFooter>
    <oddFooter>&amp;C&amp;P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39"/>
  <sheetViews>
    <sheetView workbookViewId="0">
      <selection activeCell="F1" sqref="F1:G1"/>
    </sheetView>
  </sheetViews>
  <sheetFormatPr defaultColWidth="9.140625" defaultRowHeight="15"/>
  <cols>
    <col min="1" max="2" width="20.7109375" style="3" customWidth="1"/>
    <col min="3" max="7" width="9.140625" style="3" customWidth="1"/>
    <col min="8" max="16384" width="9.140625" style="3"/>
  </cols>
  <sheetData>
    <row r="1" spans="1:7">
      <c r="A1" s="901" t="s">
        <v>1957</v>
      </c>
      <c r="E1" s="907" t="s">
        <v>1958</v>
      </c>
      <c r="F1" s="907"/>
      <c r="G1" s="907"/>
    </row>
    <row r="2" spans="1:7" ht="18" customHeight="1">
      <c r="A2" s="74" t="s">
        <v>755</v>
      </c>
      <c r="B2" s="74"/>
      <c r="C2" s="69"/>
      <c r="D2" s="69"/>
      <c r="E2" s="69"/>
      <c r="F2" s="69"/>
      <c r="G2" s="69"/>
    </row>
    <row r="3" spans="1:7" s="12" customFormat="1" ht="18" customHeight="1">
      <c r="A3" s="103" t="s">
        <v>756</v>
      </c>
      <c r="B3" s="103"/>
      <c r="C3" s="104"/>
      <c r="D3" s="104"/>
      <c r="E3" s="104"/>
      <c r="F3" s="104"/>
      <c r="G3" s="104"/>
    </row>
    <row r="4" spans="1:7" s="102" customFormat="1" ht="29.25" customHeight="1">
      <c r="A4" s="998" t="s">
        <v>968</v>
      </c>
      <c r="B4" s="998"/>
      <c r="C4" s="998"/>
      <c r="D4" s="998"/>
      <c r="E4" s="998"/>
      <c r="F4" s="998"/>
      <c r="G4" s="998"/>
    </row>
    <row r="5" spans="1:7" s="17" customFormat="1" ht="18" customHeight="1">
      <c r="A5" s="705"/>
      <c r="B5" s="705"/>
      <c r="C5" s="477">
        <v>2021</v>
      </c>
      <c r="D5" s="477">
        <v>2022</v>
      </c>
      <c r="E5" s="477">
        <v>2023</v>
      </c>
      <c r="F5" s="707" t="s">
        <v>1293</v>
      </c>
      <c r="G5" s="477">
        <v>2025</v>
      </c>
    </row>
    <row r="6" spans="1:7" ht="15" customHeight="1">
      <c r="A6" s="87"/>
      <c r="B6" s="87"/>
      <c r="C6" s="952" t="s">
        <v>1023</v>
      </c>
      <c r="D6" s="952"/>
      <c r="E6" s="952"/>
      <c r="F6" s="952"/>
      <c r="G6" s="952"/>
    </row>
    <row r="7" spans="1:7">
      <c r="A7" s="331" t="s">
        <v>967</v>
      </c>
      <c r="B7" s="231" t="s">
        <v>445</v>
      </c>
      <c r="C7" s="40">
        <v>1757.3</v>
      </c>
      <c r="D7" s="40">
        <v>3646.4</v>
      </c>
      <c r="E7" s="40">
        <v>4824.7939999999999</v>
      </c>
      <c r="F7" s="40">
        <v>5566.9659000000001</v>
      </c>
      <c r="G7" s="40">
        <v>7284</v>
      </c>
    </row>
    <row r="8" spans="1:7">
      <c r="A8" s="100" t="s">
        <v>199</v>
      </c>
      <c r="B8" s="423" t="s">
        <v>200</v>
      </c>
      <c r="C8" s="43">
        <v>0.7</v>
      </c>
      <c r="D8" s="43">
        <v>0.6</v>
      </c>
      <c r="E8" s="43">
        <v>0.72560000000000002</v>
      </c>
      <c r="F8" s="43">
        <v>0.87749999999999995</v>
      </c>
      <c r="G8" s="43">
        <v>1.3</v>
      </c>
    </row>
    <row r="9" spans="1:7" ht="26.25">
      <c r="A9" s="398" t="s">
        <v>1153</v>
      </c>
      <c r="B9" s="423" t="s">
        <v>202</v>
      </c>
      <c r="C9" s="43">
        <v>17.600000000000001</v>
      </c>
      <c r="D9" s="43">
        <v>20.6</v>
      </c>
      <c r="E9" s="43">
        <v>32.5899</v>
      </c>
      <c r="F9" s="43">
        <v>33.177800000000005</v>
      </c>
      <c r="G9" s="43">
        <v>55.6</v>
      </c>
    </row>
    <row r="10" spans="1:7" ht="26.25">
      <c r="A10" s="398" t="s">
        <v>1127</v>
      </c>
      <c r="B10" s="423" t="s">
        <v>246</v>
      </c>
      <c r="C10" s="43">
        <v>579.5</v>
      </c>
      <c r="D10" s="43">
        <v>835</v>
      </c>
      <c r="E10" s="43">
        <v>1054.1349</v>
      </c>
      <c r="F10" s="43">
        <v>1206.7273</v>
      </c>
      <c r="G10" s="43">
        <v>1662</v>
      </c>
    </row>
    <row r="11" spans="1:7" ht="15" customHeight="1">
      <c r="A11" s="100" t="s">
        <v>205</v>
      </c>
      <c r="B11" s="423" t="s">
        <v>206</v>
      </c>
      <c r="C11" s="43">
        <v>0.6</v>
      </c>
      <c r="D11" s="43">
        <v>0.6</v>
      </c>
      <c r="E11" s="43">
        <v>1.1485000000000001</v>
      </c>
      <c r="F11" s="43">
        <v>145.08229999999998</v>
      </c>
      <c r="G11" s="43">
        <v>192.8</v>
      </c>
    </row>
    <row r="12" spans="1:7" ht="15" customHeight="1">
      <c r="A12" s="100" t="s">
        <v>207</v>
      </c>
      <c r="B12" s="423" t="s">
        <v>208</v>
      </c>
      <c r="C12" s="43">
        <v>40.6</v>
      </c>
      <c r="D12" s="43">
        <v>77.2</v>
      </c>
      <c r="E12" s="43">
        <v>115.2983</v>
      </c>
      <c r="F12" s="43">
        <v>0.37210000000000004</v>
      </c>
      <c r="G12" s="43">
        <v>2.6</v>
      </c>
    </row>
    <row r="13" spans="1:7" ht="15" customHeight="1">
      <c r="A13" s="100" t="s">
        <v>220</v>
      </c>
      <c r="B13" s="423" t="s">
        <v>210</v>
      </c>
      <c r="C13" s="43">
        <v>0.5</v>
      </c>
      <c r="D13" s="43" t="s">
        <v>249</v>
      </c>
      <c r="E13" s="43" t="s">
        <v>249</v>
      </c>
      <c r="F13" s="43" t="s">
        <v>249</v>
      </c>
      <c r="G13" s="43">
        <v>0.2</v>
      </c>
    </row>
    <row r="14" spans="1:7" ht="15" customHeight="1">
      <c r="A14" s="100" t="s">
        <v>211</v>
      </c>
      <c r="B14" s="423" t="s">
        <v>212</v>
      </c>
      <c r="C14" s="43">
        <v>14.7</v>
      </c>
      <c r="D14" s="43">
        <v>50.9</v>
      </c>
      <c r="E14" s="43">
        <v>36.3446</v>
      </c>
      <c r="F14" s="43">
        <v>36.251800000000003</v>
      </c>
      <c r="G14" s="43">
        <v>101.5</v>
      </c>
    </row>
    <row r="15" spans="1:7" ht="15" customHeight="1">
      <c r="A15" s="100" t="s">
        <v>213</v>
      </c>
      <c r="B15" s="423" t="s">
        <v>214</v>
      </c>
      <c r="C15" s="43">
        <v>1037.2</v>
      </c>
      <c r="D15" s="43">
        <v>2553.1999999999998</v>
      </c>
      <c r="E15" s="43">
        <v>3457.4139</v>
      </c>
      <c r="F15" s="43">
        <v>3794.1758</v>
      </c>
      <c r="G15" s="43">
        <v>4778.5</v>
      </c>
    </row>
    <row r="16" spans="1:7" ht="15" customHeight="1">
      <c r="A16" s="100" t="s">
        <v>215</v>
      </c>
      <c r="B16" s="423" t="s">
        <v>216</v>
      </c>
      <c r="C16" s="43">
        <v>65.900000000000006</v>
      </c>
      <c r="D16" s="43">
        <v>108.3</v>
      </c>
      <c r="E16" s="43">
        <v>127.1383</v>
      </c>
      <c r="F16" s="43">
        <v>350.30129999999997</v>
      </c>
      <c r="G16" s="43">
        <v>489.5</v>
      </c>
    </row>
    <row r="17" spans="1:7" ht="15" customHeight="1">
      <c r="A17" s="1024"/>
      <c r="B17" s="924"/>
      <c r="C17" s="923" t="s">
        <v>612</v>
      </c>
      <c r="D17" s="923"/>
      <c r="E17" s="923"/>
      <c r="F17" s="923"/>
      <c r="G17" s="923"/>
    </row>
    <row r="18" spans="1:7" ht="15" customHeight="1">
      <c r="A18" s="1024"/>
      <c r="B18" s="924"/>
      <c r="C18" s="924" t="s">
        <v>402</v>
      </c>
      <c r="D18" s="924"/>
      <c r="E18" s="924"/>
      <c r="F18" s="924"/>
      <c r="G18" s="924"/>
    </row>
    <row r="19" spans="1:7">
      <c r="A19" s="177" t="s">
        <v>967</v>
      </c>
      <c r="B19" s="231" t="s">
        <v>445</v>
      </c>
      <c r="C19" s="101">
        <v>100</v>
      </c>
      <c r="D19" s="101">
        <v>100</v>
      </c>
      <c r="E19" s="101">
        <v>100</v>
      </c>
      <c r="F19" s="101">
        <v>100</v>
      </c>
      <c r="G19" s="101">
        <v>100</v>
      </c>
    </row>
    <row r="20" spans="1:7" ht="15" customHeight="1">
      <c r="A20" s="100" t="s">
        <v>199</v>
      </c>
      <c r="B20" s="423" t="s">
        <v>200</v>
      </c>
      <c r="C20" s="24">
        <f>C8/C$7*100</f>
        <v>3.9833835998406647E-2</v>
      </c>
      <c r="D20" s="24">
        <f t="shared" ref="D20:G28" si="0">D8/D$7*100</f>
        <v>1.6454585344449317E-2</v>
      </c>
      <c r="E20" s="24">
        <f t="shared" si="0"/>
        <v>1.5038984047816343E-2</v>
      </c>
      <c r="F20" s="24">
        <f t="shared" si="0"/>
        <v>1.5762625741968347E-2</v>
      </c>
      <c r="G20" s="24">
        <f t="shared" si="0"/>
        <v>1.7847336628226251E-2</v>
      </c>
    </row>
    <row r="21" spans="1:7" ht="26.25">
      <c r="A21" s="398" t="s">
        <v>1294</v>
      </c>
      <c r="B21" s="423" t="s">
        <v>202</v>
      </c>
      <c r="C21" s="24">
        <f t="shared" ref="C21:F28" si="1">C9/C$7*100</f>
        <v>1.0015364479599387</v>
      </c>
      <c r="D21" s="24">
        <f t="shared" si="0"/>
        <v>0.56494076349276001</v>
      </c>
      <c r="E21" s="24">
        <f t="shared" si="0"/>
        <v>0.67546718056770927</v>
      </c>
      <c r="F21" s="24">
        <f t="shared" si="0"/>
        <v>0.59597634682835043</v>
      </c>
      <c r="G21" s="24">
        <f t="shared" si="0"/>
        <v>0.76331685886875345</v>
      </c>
    </row>
    <row r="22" spans="1:7" ht="26.25">
      <c r="A22" s="398" t="s">
        <v>1151</v>
      </c>
      <c r="B22" s="423" t="s">
        <v>246</v>
      </c>
      <c r="C22" s="24">
        <f t="shared" si="1"/>
        <v>32.976725658680934</v>
      </c>
      <c r="D22" s="24">
        <f t="shared" si="0"/>
        <v>22.899297937691969</v>
      </c>
      <c r="E22" s="24">
        <f t="shared" si="0"/>
        <v>21.848288237798343</v>
      </c>
      <c r="F22" s="24">
        <f t="shared" si="0"/>
        <v>21.676570715117908</v>
      </c>
      <c r="G22" s="24">
        <f t="shared" si="0"/>
        <v>22.817133443163097</v>
      </c>
    </row>
    <row r="23" spans="1:7" ht="15" customHeight="1">
      <c r="A23" s="100" t="s">
        <v>205</v>
      </c>
      <c r="B23" s="423" t="s">
        <v>206</v>
      </c>
      <c r="C23" s="24">
        <f t="shared" si="1"/>
        <v>3.4143287998634267E-2</v>
      </c>
      <c r="D23" s="24">
        <f t="shared" si="0"/>
        <v>1.6454585344449317E-2</v>
      </c>
      <c r="E23" s="24">
        <f t="shared" si="0"/>
        <v>2.3804125108761121E-2</v>
      </c>
      <c r="F23" s="24">
        <f t="shared" si="0"/>
        <v>2.6061287711498284</v>
      </c>
      <c r="G23" s="24">
        <f t="shared" si="0"/>
        <v>2.6468973091707855</v>
      </c>
    </row>
    <row r="24" spans="1:7" ht="15" customHeight="1">
      <c r="A24" s="100" t="s">
        <v>207</v>
      </c>
      <c r="B24" s="423" t="s">
        <v>208</v>
      </c>
      <c r="C24" s="24">
        <f t="shared" si="1"/>
        <v>2.3103624879075859</v>
      </c>
      <c r="D24" s="24">
        <f t="shared" si="0"/>
        <v>2.1171566476524792</v>
      </c>
      <c r="E24" s="24">
        <f t="shared" si="0"/>
        <v>2.3897040992838243</v>
      </c>
      <c r="F24" s="24">
        <f t="shared" si="0"/>
        <v>6.6840718388449264E-3</v>
      </c>
      <c r="G24" s="24">
        <f t="shared" si="0"/>
        <v>3.5694673256452501E-2</v>
      </c>
    </row>
    <row r="25" spans="1:7" ht="15" customHeight="1">
      <c r="A25" s="100" t="s">
        <v>220</v>
      </c>
      <c r="B25" s="423" t="s">
        <v>210</v>
      </c>
      <c r="C25" s="24">
        <f t="shared" si="1"/>
        <v>2.845273999886189E-2</v>
      </c>
      <c r="D25" s="24" t="s">
        <v>249</v>
      </c>
      <c r="E25" s="24" t="s">
        <v>249</v>
      </c>
      <c r="F25" s="24" t="s">
        <v>249</v>
      </c>
      <c r="G25" s="24">
        <f t="shared" si="0"/>
        <v>2.7457440966501927E-3</v>
      </c>
    </row>
    <row r="26" spans="1:7" ht="15" customHeight="1">
      <c r="A26" s="100" t="s">
        <v>211</v>
      </c>
      <c r="B26" s="423" t="s">
        <v>212</v>
      </c>
      <c r="C26" s="24">
        <f t="shared" si="1"/>
        <v>0.83651055596653956</v>
      </c>
      <c r="D26" s="24">
        <f t="shared" si="1"/>
        <v>1.3958973233874505</v>
      </c>
      <c r="E26" s="24">
        <f t="shared" si="1"/>
        <v>0.75328811965858022</v>
      </c>
      <c r="F26" s="24">
        <f t="shared" si="1"/>
        <v>0.651194935467451</v>
      </c>
      <c r="G26" s="24">
        <f t="shared" si="0"/>
        <v>1.3934651290499727</v>
      </c>
    </row>
    <row r="27" spans="1:7" ht="15" customHeight="1">
      <c r="A27" s="100" t="s">
        <v>213</v>
      </c>
      <c r="B27" s="423" t="s">
        <v>214</v>
      </c>
      <c r="C27" s="24">
        <f t="shared" si="1"/>
        <v>59.022363853639114</v>
      </c>
      <c r="D27" s="24">
        <f t="shared" si="1"/>
        <v>70.019745502413329</v>
      </c>
      <c r="E27" s="24">
        <f t="shared" si="1"/>
        <v>71.659306076072895</v>
      </c>
      <c r="F27" s="24">
        <f t="shared" si="1"/>
        <v>68.155183059411229</v>
      </c>
      <c r="G27" s="24">
        <f t="shared" si="0"/>
        <v>65.602690829214723</v>
      </c>
    </row>
    <row r="28" spans="1:7" ht="15" customHeight="1">
      <c r="A28" s="434" t="s">
        <v>215</v>
      </c>
      <c r="B28" s="435" t="s">
        <v>216</v>
      </c>
      <c r="C28" s="549">
        <f t="shared" si="1"/>
        <v>3.7500711318499977</v>
      </c>
      <c r="D28" s="549">
        <f t="shared" si="1"/>
        <v>2.9700526546731019</v>
      </c>
      <c r="E28" s="549">
        <f t="shared" si="1"/>
        <v>2.6351031774620846</v>
      </c>
      <c r="F28" s="549">
        <f t="shared" si="1"/>
        <v>6.2924994744444183</v>
      </c>
      <c r="G28" s="549">
        <f t="shared" si="0"/>
        <v>6.7202086765513451</v>
      </c>
    </row>
    <row r="29" spans="1:7" ht="15.75">
      <c r="A29" s="68"/>
      <c r="B29" s="68"/>
    </row>
    <row r="30" spans="1:7" s="17" customFormat="1" ht="52.5" customHeight="1">
      <c r="A30" s="1023" t="s">
        <v>1755</v>
      </c>
      <c r="B30" s="1023"/>
      <c r="C30" s="1023"/>
      <c r="D30" s="1023"/>
      <c r="E30" s="1023"/>
      <c r="F30" s="1023"/>
      <c r="G30" s="1023"/>
    </row>
    <row r="31" spans="1:7">
      <c r="C31" s="124"/>
      <c r="D31" s="124"/>
      <c r="E31" s="124"/>
      <c r="F31" s="124"/>
      <c r="G31" s="124"/>
    </row>
    <row r="32" spans="1:7">
      <c r="C32" s="124"/>
      <c r="D32" s="124"/>
      <c r="E32" s="124"/>
      <c r="F32" s="124"/>
      <c r="G32" s="124"/>
    </row>
    <row r="33" spans="3:7">
      <c r="C33" s="124"/>
      <c r="D33" s="124"/>
      <c r="E33" s="124"/>
      <c r="F33" s="124"/>
      <c r="G33" s="124"/>
    </row>
    <row r="34" spans="3:7">
      <c r="C34" s="124"/>
      <c r="D34" s="124"/>
      <c r="E34" s="124"/>
      <c r="F34" s="124"/>
      <c r="G34" s="124"/>
    </row>
    <row r="35" spans="3:7">
      <c r="C35" s="124"/>
      <c r="D35" s="124"/>
      <c r="E35" s="124"/>
      <c r="F35" s="124"/>
      <c r="G35" s="124"/>
    </row>
    <row r="36" spans="3:7">
      <c r="C36" s="124"/>
      <c r="D36" s="124"/>
      <c r="E36" s="124"/>
      <c r="F36" s="124"/>
      <c r="G36" s="124"/>
    </row>
    <row r="37" spans="3:7">
      <c r="C37" s="124"/>
      <c r="D37" s="124"/>
      <c r="E37" s="124"/>
      <c r="F37" s="124"/>
      <c r="G37" s="124"/>
    </row>
    <row r="38" spans="3:7">
      <c r="C38" s="124"/>
      <c r="D38" s="124"/>
      <c r="E38" s="124"/>
      <c r="F38" s="124"/>
      <c r="G38" s="124"/>
    </row>
    <row r="39" spans="3:7">
      <c r="C39" s="124"/>
      <c r="D39" s="124"/>
      <c r="E39" s="124"/>
      <c r="F39" s="124"/>
      <c r="G39" s="124"/>
    </row>
  </sheetData>
  <mergeCells count="8">
    <mergeCell ref="E1:G1"/>
    <mergeCell ref="A30:G30"/>
    <mergeCell ref="A4:G4"/>
    <mergeCell ref="C6:G6"/>
    <mergeCell ref="C17:G17"/>
    <mergeCell ref="C18:G18"/>
    <mergeCell ref="A17:A18"/>
    <mergeCell ref="B17:B18"/>
  </mergeCells>
  <hyperlinks>
    <hyperlink ref="A1" location="Содержание!A1" display="Мазмуну" xr:uid="{F0C3F7AB-D8C6-484D-97A6-11939CEC550E}"/>
    <hyperlink ref="E1:G1" location="Содержание!A1" display="Содержание" xr:uid="{488A2B6A-FA05-4EA4-9ECB-68FF4D2F90C2}"/>
  </hyperlinks>
  <pageMargins left="0.70866141732283472" right="0.70866141732283472" top="0.59055118110236227" bottom="0.74803149606299213" header="0.31496062992125984" footer="0.51181102362204722"/>
  <pageSetup paperSize="9" firstPageNumber="82" orientation="portrait" useFirstPageNumber="1" r:id="rId1"/>
  <headerFooter>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H39"/>
  <sheetViews>
    <sheetView workbookViewId="0">
      <selection activeCell="F1" sqref="F1:G1"/>
    </sheetView>
  </sheetViews>
  <sheetFormatPr defaultColWidth="9.140625" defaultRowHeight="15"/>
  <cols>
    <col min="1" max="1" width="21.7109375" style="3" customWidth="1"/>
    <col min="2" max="2" width="21.5703125" style="3" customWidth="1"/>
    <col min="3" max="7" width="9.140625" style="3" customWidth="1"/>
    <col min="8" max="16384" width="9.140625" style="3"/>
  </cols>
  <sheetData>
    <row r="1" spans="1:8">
      <c r="A1" s="901" t="s">
        <v>1957</v>
      </c>
      <c r="F1" s="922" t="s">
        <v>1958</v>
      </c>
      <c r="G1" s="922"/>
    </row>
    <row r="2" spans="1:8" ht="18" customHeight="1">
      <c r="A2" s="68" t="s">
        <v>1296</v>
      </c>
      <c r="B2" s="68"/>
    </row>
    <row r="3" spans="1:8" ht="18" customHeight="1">
      <c r="A3" s="68" t="s">
        <v>1297</v>
      </c>
      <c r="B3" s="68"/>
    </row>
    <row r="4" spans="1:8" ht="18" customHeight="1">
      <c r="A4" s="692" t="s">
        <v>1298</v>
      </c>
      <c r="B4" s="692"/>
      <c r="C4" s="518"/>
      <c r="D4" s="518"/>
      <c r="E4" s="518"/>
      <c r="F4" s="518"/>
      <c r="G4" s="518"/>
    </row>
    <row r="5" spans="1:8" ht="18" customHeight="1">
      <c r="A5" s="692" t="s">
        <v>1299</v>
      </c>
      <c r="B5" s="692"/>
      <c r="C5" s="518"/>
      <c r="D5" s="518"/>
      <c r="E5" s="518"/>
      <c r="F5" s="518"/>
      <c r="G5" s="518"/>
    </row>
    <row r="6" spans="1:8" ht="18" customHeight="1">
      <c r="A6" s="604"/>
      <c r="B6" s="604"/>
      <c r="C6" s="708">
        <v>2021</v>
      </c>
      <c r="D6" s="708">
        <v>2022</v>
      </c>
      <c r="E6" s="708">
        <v>2023</v>
      </c>
      <c r="F6" s="706" t="s">
        <v>1295</v>
      </c>
      <c r="G6" s="706">
        <v>2025</v>
      </c>
    </row>
    <row r="7" spans="1:8">
      <c r="A7" s="84"/>
      <c r="B7" s="84"/>
      <c r="C7" s="952" t="s">
        <v>1023</v>
      </c>
      <c r="D7" s="952"/>
      <c r="E7" s="952"/>
      <c r="F7" s="952"/>
      <c r="G7" s="952"/>
    </row>
    <row r="8" spans="1:8" ht="27">
      <c r="A8" s="76" t="s">
        <v>444</v>
      </c>
      <c r="B8" s="417" t="s">
        <v>445</v>
      </c>
      <c r="C8" s="77">
        <v>2320</v>
      </c>
      <c r="D8" s="77">
        <v>2872.5</v>
      </c>
      <c r="E8" s="77">
        <v>4664.6287999999995</v>
      </c>
      <c r="F8" s="77">
        <v>5655.3302999999996</v>
      </c>
      <c r="G8" s="77">
        <v>7110.3</v>
      </c>
    </row>
    <row r="9" spans="1:8" ht="15" customHeight="1">
      <c r="A9" s="26" t="s">
        <v>199</v>
      </c>
      <c r="B9" s="422" t="s">
        <v>200</v>
      </c>
      <c r="C9" s="21">
        <v>6.6</v>
      </c>
      <c r="D9" s="21">
        <v>6.2</v>
      </c>
      <c r="E9" s="21">
        <v>8.6403999999999996</v>
      </c>
      <c r="F9" s="21">
        <v>13.971399999999999</v>
      </c>
      <c r="G9" s="21">
        <v>18.600000000000001</v>
      </c>
      <c r="H9" s="124"/>
    </row>
    <row r="10" spans="1:8" ht="26.25">
      <c r="A10" s="657" t="s">
        <v>1152</v>
      </c>
      <c r="B10" s="422" t="s">
        <v>202</v>
      </c>
      <c r="C10" s="43">
        <v>102</v>
      </c>
      <c r="D10" s="43">
        <v>129.9</v>
      </c>
      <c r="E10" s="43">
        <v>200.7242</v>
      </c>
      <c r="F10" s="43">
        <v>277.23149999999998</v>
      </c>
      <c r="G10" s="43">
        <v>242.7</v>
      </c>
      <c r="H10" s="124"/>
    </row>
    <row r="11" spans="1:8" ht="26.25">
      <c r="A11" s="657" t="s">
        <v>1193</v>
      </c>
      <c r="B11" s="422" t="s">
        <v>1161</v>
      </c>
      <c r="C11" s="43">
        <v>451.3</v>
      </c>
      <c r="D11" s="43">
        <v>622.70000000000005</v>
      </c>
      <c r="E11" s="43">
        <v>672.9271</v>
      </c>
      <c r="F11" s="43">
        <v>917.8152</v>
      </c>
      <c r="G11" s="43">
        <v>1036.5999999999999</v>
      </c>
      <c r="H11" s="124"/>
    </row>
    <row r="12" spans="1:8" ht="15" customHeight="1">
      <c r="A12" s="26" t="s">
        <v>205</v>
      </c>
      <c r="B12" s="422" t="s">
        <v>206</v>
      </c>
      <c r="C12" s="43">
        <v>1.1000000000000001</v>
      </c>
      <c r="D12" s="43">
        <v>1.3</v>
      </c>
      <c r="E12" s="43">
        <v>8.5450999999999997</v>
      </c>
      <c r="F12" s="43">
        <v>9.2862999999999989</v>
      </c>
      <c r="G12" s="43">
        <v>13.8</v>
      </c>
      <c r="H12" s="124"/>
    </row>
    <row r="13" spans="1:8" ht="15" customHeight="1">
      <c r="A13" s="26" t="s">
        <v>207</v>
      </c>
      <c r="B13" s="422" t="s">
        <v>208</v>
      </c>
      <c r="C13" s="43">
        <v>14.7</v>
      </c>
      <c r="D13" s="43">
        <v>44.5</v>
      </c>
      <c r="E13" s="43">
        <v>27.817900000000002</v>
      </c>
      <c r="F13" s="43" t="s">
        <v>249</v>
      </c>
      <c r="G13" s="43" t="s">
        <v>249</v>
      </c>
      <c r="H13" s="124"/>
    </row>
    <row r="14" spans="1:8" ht="15" customHeight="1">
      <c r="A14" s="26" t="s">
        <v>220</v>
      </c>
      <c r="B14" s="422" t="s">
        <v>210</v>
      </c>
      <c r="C14" s="43">
        <v>0</v>
      </c>
      <c r="D14" s="43">
        <v>0.1</v>
      </c>
      <c r="E14" s="43">
        <v>3.2000000000000001E-2</v>
      </c>
      <c r="F14" s="43" t="s">
        <v>249</v>
      </c>
      <c r="G14" s="43">
        <v>0.2</v>
      </c>
      <c r="H14" s="124"/>
    </row>
    <row r="15" spans="1:8" ht="15" customHeight="1">
      <c r="A15" s="100" t="s">
        <v>211</v>
      </c>
      <c r="B15" s="422" t="s">
        <v>212</v>
      </c>
      <c r="C15" s="43">
        <v>79.5</v>
      </c>
      <c r="D15" s="43">
        <v>110.8</v>
      </c>
      <c r="E15" s="43">
        <v>114.20489999999999</v>
      </c>
      <c r="F15" s="43">
        <v>63.302099999999996</v>
      </c>
      <c r="G15" s="43">
        <v>268.7</v>
      </c>
      <c r="H15" s="124"/>
    </row>
    <row r="16" spans="1:8" ht="15" customHeight="1">
      <c r="A16" s="26" t="s">
        <v>213</v>
      </c>
      <c r="B16" s="422" t="s">
        <v>214</v>
      </c>
      <c r="C16" s="43">
        <v>1650.5</v>
      </c>
      <c r="D16" s="43">
        <v>1931.1</v>
      </c>
      <c r="E16" s="43">
        <v>3578.79</v>
      </c>
      <c r="F16" s="43">
        <v>4244.5700999999999</v>
      </c>
      <c r="G16" s="43">
        <v>5234</v>
      </c>
      <c r="H16" s="124"/>
    </row>
    <row r="17" spans="1:8" ht="15" customHeight="1">
      <c r="A17" s="26" t="s">
        <v>215</v>
      </c>
      <c r="B17" s="422" t="s">
        <v>216</v>
      </c>
      <c r="C17" s="43">
        <v>14.3</v>
      </c>
      <c r="D17" s="43">
        <v>25.9</v>
      </c>
      <c r="E17" s="43">
        <v>52.947199999999995</v>
      </c>
      <c r="F17" s="43">
        <v>129.15369999999999</v>
      </c>
      <c r="G17" s="43">
        <v>295.8</v>
      </c>
      <c r="H17" s="124"/>
    </row>
    <row r="18" spans="1:8">
      <c r="A18" s="1027"/>
      <c r="B18" s="961"/>
      <c r="C18" s="923" t="s">
        <v>194</v>
      </c>
      <c r="D18" s="923"/>
      <c r="E18" s="923"/>
      <c r="F18" s="923"/>
      <c r="G18" s="923"/>
    </row>
    <row r="19" spans="1:8">
      <c r="A19" s="1027"/>
      <c r="B19" s="961"/>
      <c r="C19" s="924" t="s">
        <v>402</v>
      </c>
      <c r="D19" s="924"/>
      <c r="E19" s="924"/>
      <c r="F19" s="924"/>
      <c r="G19" s="924"/>
    </row>
    <row r="20" spans="1:8" ht="27">
      <c r="A20" s="76" t="s">
        <v>444</v>
      </c>
      <c r="B20" s="709" t="s">
        <v>445</v>
      </c>
      <c r="C20" s="101">
        <v>100</v>
      </c>
      <c r="D20" s="101">
        <v>100</v>
      </c>
      <c r="E20" s="101">
        <v>100</v>
      </c>
      <c r="F20" s="101">
        <v>100</v>
      </c>
      <c r="G20" s="101">
        <v>100</v>
      </c>
    </row>
    <row r="21" spans="1:8" ht="15" customHeight="1">
      <c r="A21" s="26" t="s">
        <v>199</v>
      </c>
      <c r="B21" s="422" t="s">
        <v>200</v>
      </c>
      <c r="C21" s="24">
        <v>0.28448275862069</v>
      </c>
      <c r="D21" s="24">
        <v>0.2</v>
      </c>
      <c r="E21" s="24">
        <v>0.2</v>
      </c>
      <c r="F21" s="24">
        <v>0.2</v>
      </c>
      <c r="G21" s="24">
        <v>0.3</v>
      </c>
    </row>
    <row r="22" spans="1:8" ht="26.25" customHeight="1">
      <c r="A22" s="657" t="s">
        <v>1300</v>
      </c>
      <c r="B22" s="422" t="s">
        <v>202</v>
      </c>
      <c r="C22" s="24">
        <v>4.3965517241379297</v>
      </c>
      <c r="D22" s="24">
        <v>4.5</v>
      </c>
      <c r="E22" s="24">
        <v>4.3</v>
      </c>
      <c r="F22" s="24">
        <v>4.9000000000000004</v>
      </c>
      <c r="G22" s="24">
        <v>3.4</v>
      </c>
    </row>
    <row r="23" spans="1:8" ht="26.25">
      <c r="A23" s="657" t="s">
        <v>1148</v>
      </c>
      <c r="B23" s="422" t="s">
        <v>1301</v>
      </c>
      <c r="C23" s="24">
        <v>19.452586206896601</v>
      </c>
      <c r="D23" s="24">
        <v>21.7</v>
      </c>
      <c r="E23" s="24">
        <v>14.4</v>
      </c>
      <c r="F23" s="24">
        <v>16.2</v>
      </c>
      <c r="G23" s="24">
        <v>14.6</v>
      </c>
    </row>
    <row r="24" spans="1:8" ht="15" customHeight="1">
      <c r="A24" s="26" t="s">
        <v>205</v>
      </c>
      <c r="B24" s="422" t="s">
        <v>206</v>
      </c>
      <c r="C24" s="24">
        <v>4.7413793103448301E-2</v>
      </c>
      <c r="D24" s="24">
        <v>0</v>
      </c>
      <c r="E24" s="24">
        <v>0.2</v>
      </c>
      <c r="F24" s="24">
        <v>0.2</v>
      </c>
      <c r="G24" s="24">
        <v>0.2</v>
      </c>
    </row>
    <row r="25" spans="1:8" ht="15" customHeight="1">
      <c r="A25" s="26" t="s">
        <v>207</v>
      </c>
      <c r="B25" s="422" t="s">
        <v>208</v>
      </c>
      <c r="C25" s="24">
        <v>0.63362068965517204</v>
      </c>
      <c r="D25" s="24">
        <v>1.6</v>
      </c>
      <c r="E25" s="24">
        <v>0.6</v>
      </c>
      <c r="F25" s="24" t="s">
        <v>249</v>
      </c>
      <c r="G25" s="24" t="s">
        <v>249</v>
      </c>
    </row>
    <row r="26" spans="1:8" ht="15" customHeight="1">
      <c r="A26" s="26" t="s">
        <v>220</v>
      </c>
      <c r="B26" s="422" t="s">
        <v>210</v>
      </c>
      <c r="C26" s="24">
        <v>0</v>
      </c>
      <c r="D26" s="24">
        <v>0</v>
      </c>
      <c r="E26" s="24">
        <v>0</v>
      </c>
      <c r="F26" s="24" t="s">
        <v>249</v>
      </c>
      <c r="G26" s="24">
        <v>0</v>
      </c>
    </row>
    <row r="27" spans="1:8" ht="15" customHeight="1">
      <c r="A27" s="100" t="s">
        <v>211</v>
      </c>
      <c r="B27" s="422" t="s">
        <v>212</v>
      </c>
      <c r="C27" s="24">
        <v>3.4267241379310298</v>
      </c>
      <c r="D27" s="24">
        <v>3.9</v>
      </c>
      <c r="E27" s="24">
        <v>2.4</v>
      </c>
      <c r="F27" s="24">
        <v>1.1000000000000001</v>
      </c>
      <c r="G27" s="24">
        <v>3.8</v>
      </c>
    </row>
    <row r="28" spans="1:8" ht="15" customHeight="1">
      <c r="A28" s="26" t="s">
        <v>213</v>
      </c>
      <c r="B28" s="422" t="s">
        <v>214</v>
      </c>
      <c r="C28" s="24">
        <v>71.142241379310306</v>
      </c>
      <c r="D28" s="24">
        <v>67.2</v>
      </c>
      <c r="E28" s="24">
        <v>76.7</v>
      </c>
      <c r="F28" s="24">
        <v>75.099999999999994</v>
      </c>
      <c r="G28" s="24">
        <v>73.599999999999994</v>
      </c>
    </row>
    <row r="29" spans="1:8" ht="15" customHeight="1">
      <c r="A29" s="656" t="s">
        <v>215</v>
      </c>
      <c r="B29" s="574" t="s">
        <v>216</v>
      </c>
      <c r="C29" s="549">
        <v>0.61637931034482796</v>
      </c>
      <c r="D29" s="549">
        <v>0.9</v>
      </c>
      <c r="E29" s="549">
        <v>1.1000000000000001</v>
      </c>
      <c r="F29" s="549">
        <v>2.2999999999999998</v>
      </c>
      <c r="G29" s="549">
        <v>4.2</v>
      </c>
    </row>
    <row r="30" spans="1:8" s="17" customFormat="1" ht="51.75" customHeight="1">
      <c r="A30" s="1025" t="s">
        <v>1756</v>
      </c>
      <c r="B30" s="1025"/>
      <c r="C30" s="1026"/>
      <c r="D30" s="1026"/>
      <c r="E30" s="1026"/>
      <c r="F30" s="1026"/>
      <c r="G30" s="1026"/>
    </row>
    <row r="31" spans="1:8">
      <c r="C31" s="124"/>
      <c r="D31" s="124"/>
      <c r="E31" s="349"/>
      <c r="F31" s="124"/>
      <c r="G31" s="124"/>
    </row>
    <row r="32" spans="1:8">
      <c r="C32" s="124"/>
      <c r="D32" s="124"/>
      <c r="E32" s="349"/>
      <c r="F32" s="124"/>
      <c r="G32" s="124"/>
    </row>
    <row r="33" spans="3:7">
      <c r="C33" s="124"/>
      <c r="D33" s="124"/>
      <c r="E33" s="349"/>
      <c r="F33" s="124"/>
      <c r="G33" s="124"/>
    </row>
    <row r="34" spans="3:7">
      <c r="C34" s="124"/>
      <c r="D34" s="124"/>
      <c r="E34" s="349"/>
      <c r="F34" s="124"/>
      <c r="G34" s="124"/>
    </row>
    <row r="35" spans="3:7">
      <c r="C35" s="124"/>
      <c r="D35" s="124"/>
      <c r="E35" s="349"/>
      <c r="F35" s="124"/>
      <c r="G35" s="124"/>
    </row>
    <row r="36" spans="3:7">
      <c r="C36" s="124"/>
      <c r="D36" s="124"/>
      <c r="E36" s="349"/>
      <c r="F36" s="124"/>
      <c r="G36" s="124"/>
    </row>
    <row r="37" spans="3:7">
      <c r="C37" s="124"/>
      <c r="D37" s="124"/>
      <c r="E37" s="349"/>
      <c r="F37" s="124"/>
      <c r="G37" s="124"/>
    </row>
    <row r="38" spans="3:7">
      <c r="C38" s="124"/>
      <c r="D38" s="124"/>
      <c r="E38" s="349"/>
      <c r="F38" s="124"/>
      <c r="G38" s="124"/>
    </row>
    <row r="39" spans="3:7">
      <c r="C39" s="124"/>
      <c r="D39" s="124"/>
      <c r="E39" s="349"/>
      <c r="F39" s="124"/>
      <c r="G39" s="124"/>
    </row>
  </sheetData>
  <mergeCells count="7">
    <mergeCell ref="F1:G1"/>
    <mergeCell ref="A30:G30"/>
    <mergeCell ref="C7:G7"/>
    <mergeCell ref="C18:G18"/>
    <mergeCell ref="C19:G19"/>
    <mergeCell ref="A18:A19"/>
    <mergeCell ref="B18:B19"/>
  </mergeCells>
  <hyperlinks>
    <hyperlink ref="A1" location="Содержание!A1" display="Мазмуну" xr:uid="{ED295F3F-98B6-4CCC-9AF3-02928A350271}"/>
    <hyperlink ref="F1:G1" location="Содержание!A1" display="Содержание" xr:uid="{EE57D2FE-6836-461E-80F5-CF638CE564FF}"/>
  </hyperlinks>
  <pageMargins left="0.70866141732283472" right="0.70866141732283472" top="0.59055118110236227" bottom="0.74803149606299213" header="0.31496062992125984" footer="0.51181102362204722"/>
  <pageSetup paperSize="9" firstPageNumber="83" orientation="portrait" useFirstPageNumber="1"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opLeftCell="A10" workbookViewId="0">
      <selection activeCell="F32" sqref="F32"/>
    </sheetView>
  </sheetViews>
  <sheetFormatPr defaultColWidth="9.140625" defaultRowHeight="15"/>
  <cols>
    <col min="1" max="1" width="55.7109375" style="3" customWidth="1"/>
    <col min="2" max="2" width="2.28515625" style="3" customWidth="1"/>
    <col min="3" max="3" width="19.7109375" style="3" customWidth="1"/>
    <col min="4" max="4" width="2.28515625" style="3" customWidth="1"/>
    <col min="5" max="5" width="7.28515625" style="276" customWidth="1"/>
    <col min="6" max="16384" width="9.140625" style="3"/>
  </cols>
  <sheetData>
    <row r="1" spans="1:5">
      <c r="A1" s="913" t="s">
        <v>0</v>
      </c>
      <c r="B1" s="913"/>
      <c r="C1" s="913"/>
      <c r="D1" s="913"/>
      <c r="E1" s="913"/>
    </row>
    <row r="2" spans="1:5">
      <c r="A2" s="914" t="s">
        <v>1</v>
      </c>
      <c r="B2" s="914"/>
      <c r="C2" s="914"/>
      <c r="D2" s="914"/>
      <c r="E2" s="914"/>
    </row>
    <row r="3" spans="1:5" ht="19.5" customHeight="1"/>
    <row r="4" spans="1:5" ht="30">
      <c r="A4" s="277" t="s">
        <v>2</v>
      </c>
      <c r="B4" s="278"/>
      <c r="C4" s="337" t="s">
        <v>1680</v>
      </c>
      <c r="D4" s="337"/>
      <c r="E4" s="338">
        <v>625831</v>
      </c>
    </row>
    <row r="5" spans="1:5" s="13" customFormat="1" ht="32.25" customHeight="1">
      <c r="A5" s="332" t="s">
        <v>3</v>
      </c>
      <c r="B5" s="277"/>
      <c r="C5" s="337"/>
      <c r="D5" s="1"/>
      <c r="E5" s="337"/>
    </row>
    <row r="6" spans="1:5" ht="30" customHeight="1">
      <c r="A6" s="277" t="s">
        <v>977</v>
      </c>
      <c r="B6" s="277"/>
      <c r="C6" s="337" t="s">
        <v>1682</v>
      </c>
      <c r="D6" s="337"/>
      <c r="E6" s="338" t="s">
        <v>999</v>
      </c>
    </row>
    <row r="7" spans="1:5" s="13" customFormat="1" ht="32.25" customHeight="1">
      <c r="A7" s="332" t="s">
        <v>978</v>
      </c>
      <c r="B7" s="278"/>
      <c r="C7" s="3"/>
      <c r="D7" s="3"/>
      <c r="E7" s="333"/>
    </row>
    <row r="8" spans="1:5" ht="18" customHeight="1">
      <c r="A8" s="277" t="s">
        <v>4</v>
      </c>
      <c r="B8" s="278"/>
      <c r="C8" s="337" t="s">
        <v>1681</v>
      </c>
      <c r="D8" s="1"/>
      <c r="E8" s="338">
        <v>324725</v>
      </c>
    </row>
    <row r="9" spans="1:5" s="13" customFormat="1" ht="18" customHeight="1">
      <c r="A9" s="332" t="s">
        <v>5</v>
      </c>
      <c r="B9" s="278"/>
      <c r="C9" s="337"/>
      <c r="D9" s="1"/>
      <c r="E9" s="337"/>
    </row>
    <row r="10" spans="1:5" ht="18" customHeight="1">
      <c r="A10" s="277" t="s">
        <v>6</v>
      </c>
      <c r="B10" s="278"/>
      <c r="C10" s="337" t="s">
        <v>1681</v>
      </c>
      <c r="D10" s="1"/>
      <c r="E10" s="338">
        <v>324725</v>
      </c>
    </row>
    <row r="11" spans="1:5" s="13" customFormat="1" ht="18" customHeight="1">
      <c r="A11" s="332" t="s">
        <v>7</v>
      </c>
      <c r="B11" s="278"/>
      <c r="C11" s="337"/>
      <c r="D11" s="1"/>
      <c r="E11" s="337"/>
    </row>
    <row r="12" spans="1:5" ht="45">
      <c r="A12" s="277" t="s">
        <v>8</v>
      </c>
      <c r="B12" s="277"/>
      <c r="C12" s="337" t="s">
        <v>1681</v>
      </c>
      <c r="D12" s="1"/>
      <c r="E12" s="338">
        <v>324725</v>
      </c>
    </row>
    <row r="13" spans="1:5" s="13" customFormat="1" ht="30" customHeight="1">
      <c r="A13" s="332" t="s">
        <v>9</v>
      </c>
      <c r="B13" s="277"/>
      <c r="C13" s="337"/>
      <c r="D13" s="1"/>
      <c r="E13" s="337"/>
    </row>
    <row r="14" spans="1:5" ht="18" customHeight="1">
      <c r="A14" s="277" t="s">
        <v>10</v>
      </c>
      <c r="B14" s="278"/>
      <c r="C14" s="337" t="s">
        <v>1681</v>
      </c>
      <c r="D14" s="1"/>
      <c r="E14" s="338">
        <v>324725</v>
      </c>
    </row>
    <row r="15" spans="1:5" s="13" customFormat="1" ht="18" customHeight="1">
      <c r="A15" s="332" t="s">
        <v>11</v>
      </c>
      <c r="B15" s="278"/>
      <c r="C15" s="337"/>
      <c r="D15" s="1"/>
      <c r="E15" s="337"/>
    </row>
    <row r="16" spans="1:5" ht="28.5" customHeight="1">
      <c r="A16" s="277" t="s">
        <v>12</v>
      </c>
      <c r="B16" s="277"/>
      <c r="C16" s="337" t="s">
        <v>1683</v>
      </c>
      <c r="D16" s="1"/>
      <c r="E16" s="338">
        <v>324655</v>
      </c>
    </row>
    <row r="17" spans="1:5" s="13" customFormat="1" ht="28.5" customHeight="1">
      <c r="A17" s="332" t="s">
        <v>13</v>
      </c>
      <c r="B17" s="277"/>
      <c r="C17" s="337"/>
      <c r="D17" s="1"/>
      <c r="E17" s="337"/>
    </row>
    <row r="18" spans="1:5" ht="18" customHeight="1">
      <c r="A18" s="277" t="s">
        <v>14</v>
      </c>
      <c r="B18" s="277"/>
      <c r="C18" s="337" t="s">
        <v>1684</v>
      </c>
      <c r="D18" s="1"/>
      <c r="E18" s="338">
        <v>664044</v>
      </c>
    </row>
    <row r="19" spans="1:5" s="13" customFormat="1" ht="18" customHeight="1">
      <c r="A19" s="332" t="s">
        <v>15</v>
      </c>
      <c r="B19" s="277"/>
      <c r="C19" s="337"/>
      <c r="D19" s="1"/>
      <c r="E19" s="337"/>
    </row>
    <row r="20" spans="1:5" ht="18" customHeight="1">
      <c r="A20" s="277" t="s">
        <v>16</v>
      </c>
      <c r="B20" s="278"/>
      <c r="C20" s="337" t="s">
        <v>1685</v>
      </c>
      <c r="D20" s="1"/>
      <c r="E20" s="338">
        <v>625825</v>
      </c>
    </row>
    <row r="21" spans="1:5" s="13" customFormat="1" ht="18" customHeight="1">
      <c r="A21" s="332" t="s">
        <v>17</v>
      </c>
      <c r="B21" s="278"/>
      <c r="C21" s="337"/>
      <c r="D21" s="1"/>
      <c r="E21" s="337"/>
    </row>
    <row r="22" spans="1:5" ht="35.450000000000003" customHeight="1">
      <c r="A22" s="277" t="s">
        <v>18</v>
      </c>
      <c r="B22" s="278"/>
      <c r="C22" s="337" t="s">
        <v>1686</v>
      </c>
      <c r="D22" s="1"/>
      <c r="E22" s="338">
        <v>625591</v>
      </c>
    </row>
    <row r="23" spans="1:5" s="13" customFormat="1" ht="30">
      <c r="A23" s="332" t="s">
        <v>19</v>
      </c>
      <c r="B23" s="278"/>
      <c r="C23" s="337"/>
      <c r="D23" s="1"/>
      <c r="E23" s="337"/>
    </row>
    <row r="24" spans="1:5" ht="18" customHeight="1">
      <c r="A24" s="277" t="s">
        <v>20</v>
      </c>
      <c r="B24" s="801"/>
      <c r="C24" s="337" t="s">
        <v>1687</v>
      </c>
      <c r="D24" s="802"/>
      <c r="E24" s="803">
        <v>324642</v>
      </c>
    </row>
    <row r="25" spans="1:5" s="13" customFormat="1" ht="18" customHeight="1">
      <c r="A25" s="332" t="s">
        <v>21</v>
      </c>
      <c r="B25" s="804"/>
      <c r="C25" s="805"/>
      <c r="D25" s="806"/>
      <c r="E25" s="805"/>
    </row>
    <row r="26" spans="1:5" ht="18" customHeight="1">
      <c r="A26" s="277" t="s">
        <v>22</v>
      </c>
      <c r="B26" s="278"/>
      <c r="C26" s="337" t="s">
        <v>1688</v>
      </c>
      <c r="D26" s="1"/>
      <c r="E26" s="338">
        <v>324691</v>
      </c>
    </row>
    <row r="27" spans="1:5" s="13" customFormat="1" ht="18" customHeight="1">
      <c r="A27" s="332" t="s">
        <v>23</v>
      </c>
      <c r="B27" s="278"/>
      <c r="C27" s="337"/>
      <c r="D27" s="1"/>
      <c r="E27" s="337"/>
    </row>
    <row r="28" spans="1:5" ht="18" customHeight="1">
      <c r="A28" s="277" t="s">
        <v>24</v>
      </c>
      <c r="B28" s="278"/>
      <c r="C28" s="337" t="s">
        <v>1683</v>
      </c>
      <c r="D28" s="1"/>
      <c r="E28" s="338">
        <v>324655</v>
      </c>
    </row>
    <row r="29" spans="1:5" s="13" customFormat="1" ht="18" customHeight="1">
      <c r="A29" s="332" t="s">
        <v>25</v>
      </c>
      <c r="B29" s="278"/>
      <c r="C29" s="337"/>
      <c r="D29" s="1"/>
      <c r="E29" s="337"/>
    </row>
    <row r="30" spans="1:5" ht="18" customHeight="1">
      <c r="A30" s="280" t="s">
        <v>26</v>
      </c>
      <c r="B30" s="281"/>
      <c r="C30" s="337" t="s">
        <v>1681</v>
      </c>
      <c r="D30" s="1"/>
      <c r="E30" s="338">
        <v>324725</v>
      </c>
    </row>
    <row r="31" spans="1:5" ht="17.25" customHeight="1">
      <c r="A31" s="332" t="s">
        <v>27</v>
      </c>
      <c r="C31" s="337" t="s">
        <v>1689</v>
      </c>
      <c r="D31" s="1"/>
      <c r="E31" s="338">
        <v>324918</v>
      </c>
    </row>
    <row r="32" spans="1:5" ht="45.75" customHeight="1">
      <c r="A32" s="336" t="s">
        <v>1000</v>
      </c>
      <c r="C32" s="337" t="s">
        <v>1690</v>
      </c>
      <c r="D32" s="1"/>
      <c r="E32" s="339">
        <v>324702</v>
      </c>
    </row>
    <row r="33" spans="1:7" ht="18" customHeight="1">
      <c r="A33" s="332"/>
      <c r="C33" s="279"/>
      <c r="E33" s="279"/>
    </row>
    <row r="39" spans="1:7">
      <c r="G39" s="256"/>
    </row>
  </sheetData>
  <mergeCells count="2">
    <mergeCell ref="A1:E1"/>
    <mergeCell ref="A2:E2"/>
  </mergeCells>
  <pageMargins left="0.70866141732283472" right="0.70866141732283472" top="0.59055118110236227" bottom="0.78740157480314965" header="0.31496062992125984" footer="0.51181102362204722"/>
  <pageSetup paperSize="9" firstPageNumber="6" orientation="portrait" useFirstPageNumber="1" r:id="rId1"/>
  <headerFooter>
    <oddFooter>&amp;C6</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24"/>
  <sheetViews>
    <sheetView workbookViewId="0">
      <selection activeCell="F1" sqref="F1:G1"/>
    </sheetView>
  </sheetViews>
  <sheetFormatPr defaultColWidth="9.140625" defaultRowHeight="15"/>
  <cols>
    <col min="1" max="2" width="16.7109375" style="3" customWidth="1"/>
    <col min="3" max="7" width="10.7109375" style="3" customWidth="1"/>
    <col min="8" max="16384" width="9.140625" style="3"/>
  </cols>
  <sheetData>
    <row r="1" spans="1:7">
      <c r="A1" s="1028" t="s">
        <v>1957</v>
      </c>
      <c r="B1" s="1028"/>
      <c r="F1" s="907" t="s">
        <v>1958</v>
      </c>
      <c r="G1" s="907"/>
    </row>
    <row r="2" spans="1:7" ht="18" customHeight="1">
      <c r="A2" s="4" t="s">
        <v>757</v>
      </c>
      <c r="B2" s="4"/>
    </row>
    <row r="3" spans="1:7" s="20" customFormat="1" ht="18" customHeight="1">
      <c r="A3" s="688" t="s">
        <v>750</v>
      </c>
      <c r="B3" s="688"/>
    </row>
    <row r="4" spans="1:7" s="1" customFormat="1" ht="18" customHeight="1">
      <c r="A4" s="516" t="s">
        <v>1302</v>
      </c>
      <c r="B4" s="516"/>
    </row>
    <row r="5" spans="1:7" s="2" customFormat="1" ht="18" customHeight="1">
      <c r="A5" s="317" t="s">
        <v>758</v>
      </c>
      <c r="B5" s="317"/>
    </row>
    <row r="6" spans="1:7" s="17" customFormat="1" ht="18" customHeight="1">
      <c r="A6" s="604"/>
      <c r="B6" s="604"/>
      <c r="C6" s="477">
        <v>2021</v>
      </c>
      <c r="D6" s="477">
        <v>2022</v>
      </c>
      <c r="E6" s="477">
        <v>2023</v>
      </c>
      <c r="F6" s="531">
        <v>2024</v>
      </c>
      <c r="G6" s="531">
        <v>2025</v>
      </c>
    </row>
    <row r="7" spans="1:7" ht="28.15" customHeight="1">
      <c r="A7" s="9" t="s">
        <v>759</v>
      </c>
      <c r="B7" s="710" t="s">
        <v>760</v>
      </c>
      <c r="C7" s="315">
        <v>967284.8</v>
      </c>
      <c r="D7" s="315">
        <v>1367651</v>
      </c>
      <c r="E7" s="315">
        <v>1760315.8</v>
      </c>
      <c r="F7" s="315">
        <v>1885999.8</v>
      </c>
      <c r="G7" s="315">
        <v>3470310.6</v>
      </c>
    </row>
    <row r="8" spans="1:7" ht="28.15" customHeight="1">
      <c r="A8" s="55" t="s">
        <v>761</v>
      </c>
      <c r="B8" s="711" t="s">
        <v>762</v>
      </c>
      <c r="C8" s="316">
        <v>71351.399999999994</v>
      </c>
      <c r="D8" s="316">
        <v>124530</v>
      </c>
      <c r="E8" s="316">
        <v>181333.6</v>
      </c>
      <c r="F8" s="316">
        <v>140843</v>
      </c>
      <c r="G8" s="316">
        <v>150010.9</v>
      </c>
    </row>
    <row r="9" spans="1:7" ht="44.25" customHeight="1">
      <c r="A9" s="52" t="s">
        <v>763</v>
      </c>
      <c r="B9" s="710" t="s">
        <v>764</v>
      </c>
      <c r="C9" s="316">
        <v>1252.8</v>
      </c>
      <c r="D9" s="316">
        <v>2130.4</v>
      </c>
      <c r="E9" s="316">
        <v>3031.4</v>
      </c>
      <c r="F9" s="316">
        <v>5200.5</v>
      </c>
      <c r="G9" s="316">
        <v>10206.1</v>
      </c>
    </row>
    <row r="10" spans="1:7" ht="28.15" customHeight="1">
      <c r="A10" s="55" t="s">
        <v>765</v>
      </c>
      <c r="B10" s="711" t="s">
        <v>1309</v>
      </c>
      <c r="C10" s="316">
        <v>48.9</v>
      </c>
      <c r="D10" s="316">
        <v>97.9</v>
      </c>
      <c r="E10" s="316">
        <v>120.6</v>
      </c>
      <c r="F10" s="316">
        <v>118.2</v>
      </c>
      <c r="G10" s="316">
        <v>125.7</v>
      </c>
    </row>
    <row r="11" spans="1:7" ht="28.15" customHeight="1">
      <c r="A11" s="52" t="s">
        <v>766</v>
      </c>
      <c r="B11" s="710" t="s">
        <v>1310</v>
      </c>
      <c r="C11" s="316">
        <v>235.8</v>
      </c>
      <c r="D11" s="316">
        <v>293.39999999999998</v>
      </c>
      <c r="E11" s="316">
        <v>671.4</v>
      </c>
      <c r="F11" s="316">
        <v>782.8</v>
      </c>
      <c r="G11" s="316">
        <v>1410.8</v>
      </c>
    </row>
    <row r="12" spans="1:7" ht="30" customHeight="1">
      <c r="A12" s="497" t="s">
        <v>765</v>
      </c>
      <c r="B12" s="713" t="s">
        <v>767</v>
      </c>
      <c r="C12" s="712">
        <v>6.7</v>
      </c>
      <c r="D12" s="712">
        <v>8.6</v>
      </c>
      <c r="E12" s="712">
        <v>15</v>
      </c>
      <c r="F12" s="712">
        <v>28</v>
      </c>
      <c r="G12" s="712">
        <v>21.5</v>
      </c>
    </row>
    <row r="15" spans="1:7" s="1" customFormat="1" ht="18" customHeight="1">
      <c r="A15" s="4" t="s">
        <v>768</v>
      </c>
      <c r="B15" s="5"/>
      <c r="C15" s="5"/>
      <c r="D15" s="5"/>
      <c r="E15" s="5"/>
      <c r="F15" s="5"/>
      <c r="G15" s="5"/>
    </row>
    <row r="16" spans="1:7" s="2" customFormat="1" ht="18" customHeight="1">
      <c r="A16" s="595" t="s">
        <v>769</v>
      </c>
      <c r="B16" s="7"/>
      <c r="C16" s="715"/>
      <c r="D16" s="715"/>
      <c r="E16" s="715"/>
      <c r="F16" s="7"/>
      <c r="G16" s="7"/>
    </row>
    <row r="17" spans="1:7" ht="18" customHeight="1">
      <c r="A17" s="604"/>
      <c r="B17" s="433"/>
      <c r="C17" s="477">
        <v>2021</v>
      </c>
      <c r="D17" s="477">
        <v>2022</v>
      </c>
      <c r="E17" s="477">
        <v>2023</v>
      </c>
      <c r="F17" s="531">
        <v>2024</v>
      </c>
      <c r="G17" s="531">
        <v>2025</v>
      </c>
    </row>
    <row r="18" spans="1:7" ht="40.5" customHeight="1">
      <c r="A18" s="401" t="s">
        <v>770</v>
      </c>
      <c r="B18" s="680" t="s">
        <v>1306</v>
      </c>
      <c r="C18" s="61">
        <v>14</v>
      </c>
      <c r="D18" s="61">
        <v>15</v>
      </c>
      <c r="E18" s="61">
        <v>16</v>
      </c>
      <c r="F18" s="61">
        <v>16</v>
      </c>
      <c r="G18" s="61">
        <v>19</v>
      </c>
    </row>
    <row r="19" spans="1:7" ht="51.75">
      <c r="A19" s="401" t="s">
        <v>1305</v>
      </c>
      <c r="B19" s="678" t="s">
        <v>1311</v>
      </c>
      <c r="C19" s="350">
        <v>266284</v>
      </c>
      <c r="D19" s="350">
        <v>315166</v>
      </c>
      <c r="E19" s="350">
        <v>515466</v>
      </c>
      <c r="F19" s="350">
        <v>1653436</v>
      </c>
      <c r="G19" s="350">
        <v>3359813</v>
      </c>
    </row>
    <row r="20" spans="1:7" ht="76.5">
      <c r="A20" s="401" t="s">
        <v>1304</v>
      </c>
      <c r="B20" s="680" t="s">
        <v>1312</v>
      </c>
      <c r="C20" s="350">
        <v>23196</v>
      </c>
      <c r="D20" s="350">
        <v>33069</v>
      </c>
      <c r="E20" s="350">
        <v>55110</v>
      </c>
      <c r="F20" s="350">
        <v>71873</v>
      </c>
      <c r="G20" s="350">
        <v>104923</v>
      </c>
    </row>
    <row r="21" spans="1:7" ht="54.95" customHeight="1">
      <c r="A21" s="675" t="s">
        <v>771</v>
      </c>
      <c r="B21" s="681" t="s">
        <v>1303</v>
      </c>
      <c r="C21" s="524">
        <v>225</v>
      </c>
      <c r="D21" s="524">
        <v>310</v>
      </c>
      <c r="E21" s="524">
        <v>388</v>
      </c>
      <c r="F21" s="524">
        <v>613</v>
      </c>
      <c r="G21" s="524">
        <v>1469</v>
      </c>
    </row>
    <row r="22" spans="1:7" ht="8.25" customHeight="1">
      <c r="A22" s="95"/>
      <c r="B22" s="95"/>
      <c r="C22" s="96"/>
      <c r="D22" s="96"/>
      <c r="E22" s="96"/>
      <c r="F22" s="96"/>
      <c r="G22" s="96"/>
    </row>
    <row r="23" spans="1:7" ht="15" customHeight="1">
      <c r="A23" s="97" t="s">
        <v>1307</v>
      </c>
      <c r="B23" s="97"/>
      <c r="C23" s="31"/>
      <c r="D23" s="31"/>
    </row>
    <row r="24" spans="1:7" s="518" customFormat="1">
      <c r="A24" s="199" t="s">
        <v>1308</v>
      </c>
      <c r="B24" s="199"/>
      <c r="C24" s="506"/>
      <c r="D24" s="506"/>
    </row>
  </sheetData>
  <mergeCells count="2">
    <mergeCell ref="A1:B1"/>
    <mergeCell ref="F1:G1"/>
  </mergeCells>
  <hyperlinks>
    <hyperlink ref="A1:B1" location="Содержание!A1" display="Мазмуну" xr:uid="{784430D5-110F-4010-9B1A-645E990F1BC6}"/>
    <hyperlink ref="F1:G1" location="Содержание!A1" display="Содержание" xr:uid="{979FC8B5-A1A0-45D5-9304-88331C5EBDE0}"/>
  </hyperlinks>
  <pageMargins left="0.70866141732283472" right="0.59055118110236227" top="0.59055118110236227" bottom="0.74803149606299213" header="0.31496062992125984" footer="0.51181102362204722"/>
  <pageSetup paperSize="9" firstPageNumber="84" orientation="portrait" useFirstPageNumber="1" r:id="rId1"/>
  <headerFooter>
    <oddFooter>&amp;C&amp;P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27"/>
  <sheetViews>
    <sheetView workbookViewId="0">
      <selection activeCell="F1" sqref="F1:G1"/>
    </sheetView>
  </sheetViews>
  <sheetFormatPr defaultColWidth="9.140625" defaultRowHeight="15"/>
  <cols>
    <col min="1" max="2" width="16.85546875" style="31" customWidth="1"/>
    <col min="3" max="3" width="13" style="31" customWidth="1"/>
    <col min="4" max="4" width="9" style="31" customWidth="1"/>
    <col min="5" max="5" width="9.85546875" style="31" customWidth="1"/>
    <col min="6" max="6" width="8.7109375" style="31" customWidth="1"/>
    <col min="7" max="7" width="11" style="31" customWidth="1"/>
    <col min="8" max="16384" width="9.140625" style="31"/>
  </cols>
  <sheetData>
    <row r="1" spans="1:7">
      <c r="A1" s="901" t="s">
        <v>1957</v>
      </c>
      <c r="F1" s="922" t="s">
        <v>1958</v>
      </c>
      <c r="G1" s="922"/>
    </row>
    <row r="2" spans="1:7" ht="16.899999999999999" customHeight="1">
      <c r="A2" s="770" t="s">
        <v>1516</v>
      </c>
      <c r="B2" s="770"/>
    </row>
    <row r="3" spans="1:7" ht="16.899999999999999" customHeight="1">
      <c r="A3" s="49" t="s">
        <v>1320</v>
      </c>
      <c r="B3" s="49"/>
    </row>
    <row r="4" spans="1:7" ht="16.899999999999999" customHeight="1">
      <c r="A4" s="716" t="s">
        <v>1711</v>
      </c>
      <c r="B4" s="716"/>
      <c r="C4" s="65"/>
      <c r="D4" s="65"/>
    </row>
    <row r="5" spans="1:7" ht="16.899999999999999" customHeight="1">
      <c r="A5" s="717" t="s">
        <v>772</v>
      </c>
      <c r="B5" s="717"/>
      <c r="C5" s="506"/>
      <c r="D5" s="506"/>
      <c r="E5" s="506"/>
      <c r="F5" s="506"/>
      <c r="G5" s="506"/>
    </row>
    <row r="6" spans="1:7" ht="16.899999999999999" customHeight="1">
      <c r="A6" s="717" t="s">
        <v>1321</v>
      </c>
      <c r="B6" s="717"/>
      <c r="C6" s="506"/>
      <c r="D6" s="506"/>
      <c r="E6" s="506"/>
      <c r="F6" s="506"/>
      <c r="G6" s="506"/>
    </row>
    <row r="7" spans="1:7" ht="16.899999999999999" customHeight="1">
      <c r="A7" s="407" t="s">
        <v>1712</v>
      </c>
      <c r="B7" s="407"/>
      <c r="C7" s="65"/>
    </row>
    <row r="8" spans="1:7" s="30" customFormat="1" ht="31.15" customHeight="1">
      <c r="A8" s="1033"/>
      <c r="B8" s="850"/>
      <c r="C8" s="1036" t="s">
        <v>773</v>
      </c>
      <c r="D8" s="1029" t="s">
        <v>1322</v>
      </c>
      <c r="E8" s="1036" t="s">
        <v>774</v>
      </c>
      <c r="F8" s="1036"/>
      <c r="G8" s="1036" t="s">
        <v>1316</v>
      </c>
    </row>
    <row r="9" spans="1:7" s="30" customFormat="1" ht="21" customHeight="1">
      <c r="A9" s="1034"/>
      <c r="B9" s="851"/>
      <c r="C9" s="1037"/>
      <c r="D9" s="1030"/>
      <c r="E9" s="1039" t="s">
        <v>775</v>
      </c>
      <c r="F9" s="1039"/>
      <c r="G9" s="1040"/>
    </row>
    <row r="10" spans="1:7" s="30" customFormat="1" ht="42.75" customHeight="1">
      <c r="A10" s="1034"/>
      <c r="B10" s="851"/>
      <c r="C10" s="1038" t="s">
        <v>1315</v>
      </c>
      <c r="D10" s="1031" t="s">
        <v>1323</v>
      </c>
      <c r="E10" s="35" t="s">
        <v>1313</v>
      </c>
      <c r="F10" s="35" t="s">
        <v>1314</v>
      </c>
      <c r="G10" s="1038" t="s">
        <v>1318</v>
      </c>
    </row>
    <row r="11" spans="1:7" s="30" customFormat="1" ht="54">
      <c r="A11" s="1035"/>
      <c r="B11" s="852"/>
      <c r="C11" s="1039"/>
      <c r="D11" s="1032"/>
      <c r="E11" s="496" t="s">
        <v>1317</v>
      </c>
      <c r="F11" s="496" t="s">
        <v>776</v>
      </c>
      <c r="G11" s="1041"/>
    </row>
    <row r="12" spans="1:7" s="30" customFormat="1" ht="12.6" customHeight="1">
      <c r="A12" s="408"/>
      <c r="B12" s="408"/>
      <c r="C12" s="409"/>
      <c r="D12" s="408"/>
      <c r="E12" s="409"/>
      <c r="F12" s="409"/>
      <c r="G12" s="408"/>
    </row>
    <row r="13" spans="1:7" ht="25.9" customHeight="1">
      <c r="A13" s="39" t="s">
        <v>444</v>
      </c>
      <c r="B13" s="493" t="s">
        <v>445</v>
      </c>
      <c r="C13" s="410">
        <f>SUM(C14:C21)</f>
        <v>9184852</v>
      </c>
      <c r="D13" s="410">
        <f t="shared" ref="D13:G13" si="0">SUM(D14:D21)</f>
        <v>2529</v>
      </c>
      <c r="E13" s="410">
        <f t="shared" si="0"/>
        <v>33691</v>
      </c>
      <c r="F13" s="410">
        <f t="shared" si="0"/>
        <v>2639</v>
      </c>
      <c r="G13" s="413">
        <f t="shared" si="0"/>
        <v>3192</v>
      </c>
    </row>
    <row r="14" spans="1:7" ht="28.5" customHeight="1">
      <c r="A14" s="721" t="s">
        <v>1326</v>
      </c>
      <c r="B14" s="455" t="s">
        <v>200</v>
      </c>
      <c r="C14" s="411">
        <v>450686</v>
      </c>
      <c r="D14" s="412">
        <v>140</v>
      </c>
      <c r="E14" s="195">
        <v>666</v>
      </c>
      <c r="F14" s="195">
        <v>168</v>
      </c>
      <c r="G14" s="414">
        <v>205</v>
      </c>
    </row>
    <row r="15" spans="1:7" ht="37.5" customHeight="1">
      <c r="A15" s="721" t="s">
        <v>221</v>
      </c>
      <c r="B15" s="722" t="s">
        <v>202</v>
      </c>
      <c r="C15" s="411">
        <v>961539</v>
      </c>
      <c r="D15" s="412">
        <v>373</v>
      </c>
      <c r="E15" s="195">
        <v>1705</v>
      </c>
      <c r="F15" s="195">
        <v>383</v>
      </c>
      <c r="G15" s="414">
        <v>453</v>
      </c>
    </row>
    <row r="16" spans="1:7" ht="30" customHeight="1">
      <c r="A16" s="42" t="s">
        <v>203</v>
      </c>
      <c r="B16" s="455" t="s">
        <v>246</v>
      </c>
      <c r="C16" s="411">
        <v>496059</v>
      </c>
      <c r="D16" s="412">
        <v>249</v>
      </c>
      <c r="E16" s="195">
        <v>2746</v>
      </c>
      <c r="F16" s="195">
        <v>242</v>
      </c>
      <c r="G16" s="414">
        <v>416</v>
      </c>
    </row>
    <row r="17" spans="1:7" ht="27.75" customHeight="1">
      <c r="A17" s="721" t="s">
        <v>1324</v>
      </c>
      <c r="B17" s="455" t="s">
        <v>206</v>
      </c>
      <c r="C17" s="411">
        <v>245820</v>
      </c>
      <c r="D17" s="412">
        <v>99</v>
      </c>
      <c r="E17" s="195">
        <v>627</v>
      </c>
      <c r="F17" s="195">
        <v>161</v>
      </c>
      <c r="G17" s="414">
        <v>177</v>
      </c>
    </row>
    <row r="18" spans="1:7" ht="18" customHeight="1">
      <c r="A18" s="42" t="s">
        <v>1060</v>
      </c>
      <c r="B18" s="455" t="s">
        <v>1319</v>
      </c>
      <c r="C18" s="411">
        <v>1174557</v>
      </c>
      <c r="D18" s="412">
        <v>435</v>
      </c>
      <c r="E18" s="195">
        <v>3199</v>
      </c>
      <c r="F18" s="195">
        <v>477</v>
      </c>
      <c r="G18" s="414">
        <v>616</v>
      </c>
    </row>
    <row r="19" spans="1:7" ht="27" customHeight="1">
      <c r="A19" s="721" t="s">
        <v>1325</v>
      </c>
      <c r="B19" s="455" t="s">
        <v>1327</v>
      </c>
      <c r="C19" s="411">
        <v>230223</v>
      </c>
      <c r="D19" s="412">
        <v>95</v>
      </c>
      <c r="E19" s="195">
        <v>990</v>
      </c>
      <c r="F19" s="195">
        <v>112</v>
      </c>
      <c r="G19" s="414">
        <v>167</v>
      </c>
    </row>
    <row r="20" spans="1:7" ht="19.5" customHeight="1">
      <c r="A20" s="42" t="s">
        <v>211</v>
      </c>
      <c r="B20" s="455" t="s">
        <v>212</v>
      </c>
      <c r="C20" s="411">
        <v>601776</v>
      </c>
      <c r="D20" s="412">
        <v>285</v>
      </c>
      <c r="E20" s="195">
        <v>3464</v>
      </c>
      <c r="F20" s="195">
        <v>269</v>
      </c>
      <c r="G20" s="414">
        <v>299</v>
      </c>
    </row>
    <row r="21" spans="1:7" ht="19.5" customHeight="1">
      <c r="A21" s="42" t="s">
        <v>213</v>
      </c>
      <c r="B21" s="455" t="s">
        <v>214</v>
      </c>
      <c r="C21" s="411">
        <v>5024192</v>
      </c>
      <c r="D21" s="195">
        <v>853</v>
      </c>
      <c r="E21" s="195">
        <v>20294</v>
      </c>
      <c r="F21" s="195">
        <v>827</v>
      </c>
      <c r="G21" s="414">
        <v>859</v>
      </c>
    </row>
    <row r="22" spans="1:7" ht="13.15" customHeight="1">
      <c r="A22" s="718"/>
      <c r="B22" s="718"/>
      <c r="C22" s="719"/>
      <c r="D22" s="720"/>
      <c r="E22" s="719"/>
      <c r="F22" s="719"/>
      <c r="G22" s="719"/>
    </row>
    <row r="23" spans="1:7" ht="15.75" customHeight="1">
      <c r="A23" s="82"/>
      <c r="B23" s="82"/>
    </row>
    <row r="24" spans="1:7">
      <c r="A24" s="89" t="s">
        <v>1065</v>
      </c>
      <c r="B24" s="89"/>
      <c r="C24" s="17"/>
      <c r="D24" s="17"/>
      <c r="E24" s="17"/>
      <c r="F24" s="17"/>
    </row>
    <row r="25" spans="1:7">
      <c r="A25" s="89" t="s">
        <v>1066</v>
      </c>
      <c r="B25" s="89"/>
      <c r="C25" s="17"/>
      <c r="D25" s="17"/>
      <c r="E25" s="17"/>
      <c r="F25" s="17"/>
    </row>
    <row r="26" spans="1:7">
      <c r="A26" s="90" t="s">
        <v>1067</v>
      </c>
      <c r="B26" s="90"/>
      <c r="C26" s="17"/>
      <c r="D26" s="17"/>
      <c r="E26" s="17"/>
      <c r="F26" s="17"/>
    </row>
    <row r="27" spans="1:7">
      <c r="A27" s="415" t="s">
        <v>1068</v>
      </c>
      <c r="B27" s="415"/>
      <c r="C27" s="17"/>
      <c r="D27" s="17"/>
      <c r="E27" s="17"/>
      <c r="F27" s="17"/>
    </row>
  </sheetData>
  <mergeCells count="10">
    <mergeCell ref="F1:G1"/>
    <mergeCell ref="D8:D9"/>
    <mergeCell ref="D10:D11"/>
    <mergeCell ref="A8:A11"/>
    <mergeCell ref="C8:C9"/>
    <mergeCell ref="C10:C11"/>
    <mergeCell ref="G8:G9"/>
    <mergeCell ref="G10:G11"/>
    <mergeCell ref="E8:F8"/>
    <mergeCell ref="E9:F9"/>
  </mergeCells>
  <hyperlinks>
    <hyperlink ref="A1" location="Содержание!A1" display="Мазмуну" xr:uid="{B7C434CE-415A-483A-9790-A40AFC76FCEC}"/>
    <hyperlink ref="F1:G1" location="Содержание!A1" display="Содержание" xr:uid="{EDDB7E93-1E1E-44EB-8865-700546619E96}"/>
  </hyperlinks>
  <pageMargins left="0.70866141732283472" right="0.70866141732283472" top="0.74803149606299213" bottom="0.74803149606299213" header="0.31496062992125984" footer="0.51181102362204722"/>
  <pageSetup paperSize="9" firstPageNumber="85" orientation="portrait" useFirstPageNumber="1" r:id="rId1"/>
  <headerFooter>
    <oddFooter>&amp;C&amp;P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21"/>
  <sheetViews>
    <sheetView workbookViewId="0">
      <selection activeCell="F1" sqref="F1:G1"/>
    </sheetView>
  </sheetViews>
  <sheetFormatPr defaultColWidth="9.140625" defaultRowHeight="15"/>
  <cols>
    <col min="1" max="1" width="17.85546875" style="31" customWidth="1"/>
    <col min="2" max="2" width="19.85546875" style="31" customWidth="1"/>
    <col min="3" max="3" width="10.5703125" style="31" customWidth="1"/>
    <col min="4" max="5" width="9.7109375" style="31" customWidth="1"/>
    <col min="6" max="6" width="10.5703125" style="31" customWidth="1"/>
    <col min="7" max="7" width="9.7109375" style="31" customWidth="1"/>
    <col min="8" max="16384" width="9.140625" style="31"/>
  </cols>
  <sheetData>
    <row r="1" spans="1:7">
      <c r="A1" s="901" t="s">
        <v>1957</v>
      </c>
      <c r="F1" s="907" t="s">
        <v>1958</v>
      </c>
      <c r="G1" s="907"/>
    </row>
    <row r="2" spans="1:7" ht="18" customHeight="1">
      <c r="A2" s="33" t="s">
        <v>1059</v>
      </c>
      <c r="B2" s="33"/>
      <c r="C2" s="258"/>
      <c r="D2" s="258"/>
      <c r="E2" s="258"/>
      <c r="F2" s="258"/>
      <c r="G2" s="258"/>
    </row>
    <row r="3" spans="1:7" ht="18" customHeight="1">
      <c r="A3" s="266" t="s">
        <v>1713</v>
      </c>
      <c r="B3" s="266"/>
    </row>
    <row r="4" spans="1:7" ht="18" customHeight="1">
      <c r="A4" s="458" t="s">
        <v>1586</v>
      </c>
      <c r="B4" s="458"/>
      <c r="C4" s="506"/>
      <c r="D4" s="506"/>
      <c r="E4" s="506"/>
      <c r="F4" s="506"/>
      <c r="G4" s="506"/>
    </row>
    <row r="5" spans="1:7" ht="18" customHeight="1">
      <c r="A5" s="267" t="s">
        <v>1714</v>
      </c>
      <c r="B5" s="267"/>
    </row>
    <row r="6" spans="1:7" ht="37.5" customHeight="1">
      <c r="A6" s="610"/>
      <c r="B6" s="610"/>
      <c r="C6" s="724" t="s">
        <v>777</v>
      </c>
      <c r="D6" s="724" t="s">
        <v>778</v>
      </c>
      <c r="E6" s="724" t="s">
        <v>779</v>
      </c>
      <c r="F6" s="724" t="s">
        <v>780</v>
      </c>
      <c r="G6" s="724" t="s">
        <v>781</v>
      </c>
    </row>
    <row r="7" spans="1:7" ht="13.15" customHeight="1">
      <c r="A7" s="405"/>
      <c r="B7" s="405"/>
      <c r="C7" s="406"/>
      <c r="D7" s="406"/>
      <c r="E7" s="406"/>
      <c r="F7" s="406"/>
      <c r="G7" s="406"/>
    </row>
    <row r="8" spans="1:7" ht="27">
      <c r="A8" s="39" t="s">
        <v>444</v>
      </c>
      <c r="B8" s="486" t="s">
        <v>1330</v>
      </c>
      <c r="C8" s="410">
        <f>SUM(C9:C16)</f>
        <v>5373066</v>
      </c>
      <c r="D8" s="410">
        <f t="shared" ref="D8:G8" si="0">SUM(D9:D16)</f>
        <v>69825</v>
      </c>
      <c r="E8" s="410">
        <f t="shared" si="0"/>
        <v>87291</v>
      </c>
      <c r="F8" s="410">
        <f t="shared" si="0"/>
        <v>3651617</v>
      </c>
      <c r="G8" s="410">
        <f t="shared" si="0"/>
        <v>3053</v>
      </c>
    </row>
    <row r="9" spans="1:7">
      <c r="A9" s="42" t="s">
        <v>199</v>
      </c>
      <c r="B9" s="455" t="s">
        <v>200</v>
      </c>
      <c r="C9" s="411">
        <v>117417</v>
      </c>
      <c r="D9" s="411">
        <v>1460</v>
      </c>
      <c r="E9" s="411">
        <v>7931</v>
      </c>
      <c r="F9" s="411">
        <v>323862</v>
      </c>
      <c r="G9" s="411">
        <v>16</v>
      </c>
    </row>
    <row r="10" spans="1:7" ht="26.25">
      <c r="A10" s="42" t="s">
        <v>1329</v>
      </c>
      <c r="B10" s="455" t="s">
        <v>202</v>
      </c>
      <c r="C10" s="411">
        <v>342070</v>
      </c>
      <c r="D10" s="411">
        <v>4787</v>
      </c>
      <c r="E10" s="411">
        <v>15910</v>
      </c>
      <c r="F10" s="411">
        <v>598582</v>
      </c>
      <c r="G10" s="411">
        <v>190</v>
      </c>
    </row>
    <row r="11" spans="1:7" ht="26.25">
      <c r="A11" s="721" t="s">
        <v>1328</v>
      </c>
      <c r="B11" s="455" t="s">
        <v>246</v>
      </c>
      <c r="C11" s="411">
        <v>190406</v>
      </c>
      <c r="D11" s="411">
        <v>2282</v>
      </c>
      <c r="E11" s="411">
        <v>5622</v>
      </c>
      <c r="F11" s="411">
        <v>297639</v>
      </c>
      <c r="G11" s="411">
        <v>110</v>
      </c>
    </row>
    <row r="12" spans="1:7">
      <c r="A12" s="42" t="s">
        <v>205</v>
      </c>
      <c r="B12" s="455" t="s">
        <v>206</v>
      </c>
      <c r="C12" s="411">
        <v>61394</v>
      </c>
      <c r="D12" s="411">
        <v>1379</v>
      </c>
      <c r="E12" s="411">
        <v>4805</v>
      </c>
      <c r="F12" s="411">
        <v>178224</v>
      </c>
      <c r="G12" s="411">
        <v>18</v>
      </c>
    </row>
    <row r="13" spans="1:7" ht="16.5">
      <c r="A13" s="42" t="s">
        <v>1060</v>
      </c>
      <c r="B13" s="455" t="s">
        <v>1319</v>
      </c>
      <c r="C13" s="411">
        <v>445581</v>
      </c>
      <c r="D13" s="411">
        <v>7029</v>
      </c>
      <c r="E13" s="411">
        <v>11349</v>
      </c>
      <c r="F13" s="411">
        <v>710504</v>
      </c>
      <c r="G13" s="411">
        <v>94</v>
      </c>
    </row>
    <row r="14" spans="1:7">
      <c r="A14" s="42" t="s">
        <v>220</v>
      </c>
      <c r="B14" s="455" t="s">
        <v>210</v>
      </c>
      <c r="C14" s="411">
        <v>85966</v>
      </c>
      <c r="D14" s="411">
        <v>1835</v>
      </c>
      <c r="E14" s="411">
        <v>4342</v>
      </c>
      <c r="F14" s="411">
        <v>137972</v>
      </c>
      <c r="G14" s="411">
        <v>108</v>
      </c>
    </row>
    <row r="15" spans="1:7">
      <c r="A15" s="42" t="s">
        <v>211</v>
      </c>
      <c r="B15" s="455" t="s">
        <v>212</v>
      </c>
      <c r="C15" s="411">
        <v>234106</v>
      </c>
      <c r="D15" s="411">
        <v>5435</v>
      </c>
      <c r="E15" s="411">
        <v>13537</v>
      </c>
      <c r="F15" s="411">
        <v>348097</v>
      </c>
      <c r="G15" s="411">
        <v>601</v>
      </c>
    </row>
    <row r="16" spans="1:7">
      <c r="A16" s="42" t="s">
        <v>213</v>
      </c>
      <c r="B16" s="455" t="s">
        <v>214</v>
      </c>
      <c r="C16" s="411">
        <v>3896126</v>
      </c>
      <c r="D16" s="411">
        <v>45618</v>
      </c>
      <c r="E16" s="411">
        <v>23795</v>
      </c>
      <c r="F16" s="411">
        <v>1056737</v>
      </c>
      <c r="G16" s="411">
        <v>1916</v>
      </c>
    </row>
    <row r="17" spans="1:7">
      <c r="A17" s="718"/>
      <c r="B17" s="515"/>
      <c r="C17" s="719"/>
      <c r="D17" s="719"/>
      <c r="E17" s="719"/>
      <c r="F17" s="719"/>
      <c r="G17" s="719"/>
    </row>
    <row r="18" spans="1:7" ht="18" customHeight="1">
      <c r="A18" s="403" t="s">
        <v>1061</v>
      </c>
      <c r="B18" s="403"/>
      <c r="C18" s="65"/>
      <c r="D18" s="65"/>
      <c r="E18" s="65"/>
      <c r="F18" s="65"/>
    </row>
    <row r="19" spans="1:7" ht="18" customHeight="1">
      <c r="A19" s="403" t="s">
        <v>1062</v>
      </c>
      <c r="B19" s="403"/>
      <c r="C19" s="65"/>
      <c r="D19" s="65"/>
      <c r="E19" s="65"/>
      <c r="F19" s="65"/>
    </row>
    <row r="20" spans="1:7" ht="18" customHeight="1">
      <c r="A20" s="97" t="s">
        <v>1063</v>
      </c>
      <c r="B20" s="97"/>
      <c r="C20" s="65"/>
      <c r="D20" s="65"/>
      <c r="E20" s="65"/>
      <c r="F20" s="65"/>
    </row>
    <row r="21" spans="1:7" ht="18" customHeight="1">
      <c r="A21" s="199" t="s">
        <v>1064</v>
      </c>
      <c r="B21" s="199"/>
      <c r="C21" s="65"/>
      <c r="D21" s="65"/>
      <c r="E21" s="65"/>
      <c r="F21" s="65"/>
    </row>
  </sheetData>
  <mergeCells count="1">
    <mergeCell ref="F1:G1"/>
  </mergeCells>
  <hyperlinks>
    <hyperlink ref="A1" location="Содержание!A1" display="Мазмуну" xr:uid="{0F00C9BA-A8DA-4046-A634-2A4F0BAC4E69}"/>
    <hyperlink ref="F1:G1" location="Содержание!A1" display="Содержание" xr:uid="{A2805C3A-7B72-41EA-B2DE-F746B1161A83}"/>
  </hyperlinks>
  <pageMargins left="0.70866141732283472" right="0.51181102362204722" top="0.55118110236220474" bottom="0.74803149606299213" header="0.31496062992125984" footer="0.51181102362204722"/>
  <pageSetup paperSize="9" firstPageNumber="86" orientation="portrait" useFirstPageNumber="1" r:id="rId1"/>
  <headerFooter>
    <oddFooter>&amp;C&amp;P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0"/>
  <sheetViews>
    <sheetView topLeftCell="A16" workbookViewId="0">
      <selection activeCell="I24" sqref="I24"/>
    </sheetView>
  </sheetViews>
  <sheetFormatPr defaultColWidth="9.140625" defaultRowHeight="15"/>
  <cols>
    <col min="1" max="2" width="18.7109375" style="31" customWidth="1"/>
    <col min="3" max="3" width="9.7109375" style="31" customWidth="1"/>
    <col min="4" max="7" width="10" style="31" customWidth="1"/>
    <col min="8" max="16384" width="9.140625" style="31"/>
  </cols>
  <sheetData>
    <row r="1" spans="1:8">
      <c r="A1" s="901" t="s">
        <v>1957</v>
      </c>
      <c r="F1" s="907" t="s">
        <v>1958</v>
      </c>
      <c r="G1" s="907"/>
    </row>
    <row r="2" spans="1:8" ht="18" customHeight="1">
      <c r="A2" s="771" t="s">
        <v>1517</v>
      </c>
      <c r="B2" s="771"/>
    </row>
    <row r="3" spans="1:8" ht="18" customHeight="1">
      <c r="A3" s="29" t="s">
        <v>1342</v>
      </c>
      <c r="B3" s="29"/>
    </row>
    <row r="4" spans="1:8" s="45" customFormat="1" ht="18" customHeight="1">
      <c r="A4" s="772" t="s">
        <v>1518</v>
      </c>
      <c r="B4" s="772"/>
      <c r="C4" s="506"/>
      <c r="D4" s="506"/>
      <c r="E4" s="506"/>
      <c r="F4" s="506"/>
      <c r="G4" s="506"/>
      <c r="H4" s="506"/>
    </row>
    <row r="5" spans="1:8" s="78" customFormat="1" ht="18" customHeight="1">
      <c r="A5" s="773" t="s">
        <v>1343</v>
      </c>
      <c r="B5" s="773"/>
      <c r="C5" s="508"/>
      <c r="D5" s="508"/>
      <c r="E5" s="508"/>
      <c r="F5" s="508"/>
      <c r="G5" s="508"/>
      <c r="H5" s="508"/>
    </row>
    <row r="6" spans="1:8" s="65" customFormat="1" ht="19.5" customHeight="1">
      <c r="A6" s="610"/>
      <c r="B6" s="610"/>
      <c r="C6" s="477">
        <v>2020</v>
      </c>
      <c r="D6" s="477">
        <v>2021</v>
      </c>
      <c r="E6" s="477">
        <v>2022</v>
      </c>
      <c r="F6" s="477">
        <v>2023</v>
      </c>
      <c r="G6" s="531">
        <v>2024</v>
      </c>
    </row>
    <row r="7" spans="1:8" ht="24" customHeight="1">
      <c r="A7" s="39" t="s">
        <v>184</v>
      </c>
      <c r="B7" s="725" t="s">
        <v>1333</v>
      </c>
      <c r="C7" s="79">
        <v>58542.400000000001</v>
      </c>
      <c r="D7" s="79">
        <v>84210.7</v>
      </c>
      <c r="E7" s="40">
        <v>128314.1</v>
      </c>
      <c r="F7" s="40">
        <v>204161.6</v>
      </c>
      <c r="G7" s="40">
        <v>251977.3</v>
      </c>
    </row>
    <row r="8" spans="1:8">
      <c r="A8" s="52" t="s">
        <v>506</v>
      </c>
      <c r="B8" s="710" t="s">
        <v>515</v>
      </c>
      <c r="C8" s="80"/>
      <c r="D8" s="80"/>
      <c r="E8" s="81"/>
      <c r="F8" s="81"/>
      <c r="G8" s="81"/>
    </row>
    <row r="9" spans="1:8" ht="27">
      <c r="A9" s="39" t="s">
        <v>782</v>
      </c>
      <c r="B9" s="725" t="s">
        <v>1334</v>
      </c>
      <c r="C9" s="80"/>
      <c r="D9" s="80"/>
      <c r="E9" s="81"/>
      <c r="F9" s="81"/>
      <c r="G9" s="81"/>
    </row>
    <row r="10" spans="1:8" ht="17.25" customHeight="1">
      <c r="A10" s="42" t="s">
        <v>783</v>
      </c>
      <c r="B10" s="455" t="s">
        <v>784</v>
      </c>
      <c r="C10" s="80"/>
      <c r="D10" s="80"/>
      <c r="E10" s="81"/>
      <c r="F10" s="81"/>
      <c r="G10" s="81"/>
    </row>
    <row r="11" spans="1:8">
      <c r="A11" s="55" t="s">
        <v>785</v>
      </c>
      <c r="B11" s="711" t="s">
        <v>785</v>
      </c>
      <c r="C11" s="80" t="s">
        <v>249</v>
      </c>
      <c r="D11" s="80" t="s">
        <v>249</v>
      </c>
      <c r="E11" s="80" t="s">
        <v>249</v>
      </c>
      <c r="F11" s="80" t="s">
        <v>249</v>
      </c>
      <c r="G11" s="80" t="s">
        <v>249</v>
      </c>
    </row>
    <row r="12" spans="1:8">
      <c r="A12" s="55" t="s">
        <v>786</v>
      </c>
      <c r="B12" s="711" t="s">
        <v>786</v>
      </c>
      <c r="C12" s="80">
        <v>41.4</v>
      </c>
      <c r="D12" s="80">
        <v>17.399999999999999</v>
      </c>
      <c r="E12" s="136">
        <v>5.0999999999999996</v>
      </c>
      <c r="F12" s="136">
        <v>0.8</v>
      </c>
      <c r="G12" s="136">
        <v>0.2</v>
      </c>
    </row>
    <row r="13" spans="1:8">
      <c r="A13" s="55" t="s">
        <v>787</v>
      </c>
      <c r="B13" s="711" t="s">
        <v>787</v>
      </c>
      <c r="C13" s="80">
        <v>5.4</v>
      </c>
      <c r="D13" s="80">
        <v>20.3</v>
      </c>
      <c r="E13" s="136">
        <v>380</v>
      </c>
      <c r="F13" s="136">
        <v>325.7</v>
      </c>
      <c r="G13" s="136">
        <v>135.1</v>
      </c>
    </row>
    <row r="14" spans="1:8" ht="26.25">
      <c r="A14" s="721" t="s">
        <v>1335</v>
      </c>
      <c r="B14" s="455" t="s">
        <v>788</v>
      </c>
      <c r="C14" s="80"/>
      <c r="D14" s="80"/>
      <c r="E14" s="81"/>
      <c r="F14" s="81"/>
      <c r="G14" s="81"/>
    </row>
    <row r="15" spans="1:8">
      <c r="A15" s="55" t="s">
        <v>777</v>
      </c>
      <c r="B15" s="711" t="s">
        <v>777</v>
      </c>
      <c r="C15" s="80">
        <v>7964.9</v>
      </c>
      <c r="D15" s="80">
        <v>15594.5</v>
      </c>
      <c r="E15" s="43">
        <v>28364.799999999999</v>
      </c>
      <c r="F15" s="43">
        <v>65101.7</v>
      </c>
      <c r="G15" s="43">
        <v>107047.5</v>
      </c>
    </row>
    <row r="16" spans="1:8">
      <c r="A16" s="55" t="s">
        <v>789</v>
      </c>
      <c r="B16" s="711" t="s">
        <v>789</v>
      </c>
      <c r="C16" s="80">
        <v>527.5</v>
      </c>
      <c r="D16" s="80">
        <v>738.3</v>
      </c>
      <c r="E16" s="43">
        <v>775.8</v>
      </c>
      <c r="F16" s="43">
        <v>740.3</v>
      </c>
      <c r="G16" s="43">
        <v>1105.4000000000001</v>
      </c>
    </row>
    <row r="17" spans="1:7">
      <c r="A17" s="55" t="s">
        <v>792</v>
      </c>
      <c r="B17" s="711" t="s">
        <v>792</v>
      </c>
      <c r="C17" s="80">
        <v>0.5</v>
      </c>
      <c r="D17" s="80">
        <v>0.4</v>
      </c>
      <c r="E17" s="43">
        <v>1.4</v>
      </c>
      <c r="F17" s="43">
        <v>2.2000000000000002</v>
      </c>
      <c r="G17" s="43">
        <v>2</v>
      </c>
    </row>
    <row r="18" spans="1:7">
      <c r="A18" s="55" t="s">
        <v>781</v>
      </c>
      <c r="B18" s="711" t="s">
        <v>781</v>
      </c>
      <c r="C18" s="80">
        <v>1.5</v>
      </c>
      <c r="D18" s="80">
        <v>2.7</v>
      </c>
      <c r="E18" s="43">
        <v>6.3</v>
      </c>
      <c r="F18" s="43">
        <v>12.9</v>
      </c>
      <c r="G18" s="43">
        <v>13.5</v>
      </c>
    </row>
    <row r="19" spans="1:7" ht="26.25">
      <c r="A19" s="721" t="s">
        <v>1336</v>
      </c>
      <c r="B19" s="455" t="s">
        <v>793</v>
      </c>
      <c r="C19" s="79"/>
      <c r="D19" s="79"/>
      <c r="E19" s="43"/>
      <c r="F19" s="43"/>
      <c r="G19" s="43"/>
    </row>
    <row r="20" spans="1:7">
      <c r="A20" s="55" t="s">
        <v>780</v>
      </c>
      <c r="B20" s="711" t="s">
        <v>780</v>
      </c>
      <c r="C20" s="80">
        <v>9128.2999999999993</v>
      </c>
      <c r="D20" s="80">
        <v>15165.1</v>
      </c>
      <c r="E20" s="43">
        <v>27832.6</v>
      </c>
      <c r="F20" s="43">
        <v>43976.5</v>
      </c>
      <c r="G20" s="43">
        <v>56436.4</v>
      </c>
    </row>
    <row r="21" spans="1:7">
      <c r="A21" s="55" t="s">
        <v>794</v>
      </c>
      <c r="B21" s="711" t="s">
        <v>794</v>
      </c>
      <c r="C21" s="80">
        <v>18</v>
      </c>
      <c r="D21" s="80">
        <v>13.8</v>
      </c>
      <c r="E21" s="43">
        <v>12.9</v>
      </c>
      <c r="F21" s="43">
        <v>12.7</v>
      </c>
      <c r="G21" s="43">
        <v>6.3</v>
      </c>
    </row>
    <row r="22" spans="1:7" ht="56.25" customHeight="1">
      <c r="A22" s="404" t="s">
        <v>1337</v>
      </c>
      <c r="B22" s="726" t="s">
        <v>1338</v>
      </c>
      <c r="C22" s="80">
        <v>30.2</v>
      </c>
      <c r="D22" s="80">
        <v>37.5</v>
      </c>
      <c r="E22" s="43">
        <v>44.7</v>
      </c>
      <c r="F22" s="43">
        <v>54</v>
      </c>
      <c r="G22" s="43">
        <v>65.400000000000006</v>
      </c>
    </row>
    <row r="23" spans="1:7" ht="27">
      <c r="A23" s="39" t="s">
        <v>795</v>
      </c>
      <c r="B23" s="725" t="s">
        <v>796</v>
      </c>
      <c r="C23" s="80"/>
      <c r="D23" s="80"/>
      <c r="E23" s="43"/>
      <c r="F23" s="43"/>
      <c r="G23" s="43"/>
    </row>
    <row r="24" spans="1:7" ht="26.25">
      <c r="A24" s="721" t="s">
        <v>1339</v>
      </c>
      <c r="B24" s="455" t="s">
        <v>1344</v>
      </c>
      <c r="C24" s="80"/>
      <c r="D24" s="80"/>
      <c r="E24" s="43"/>
      <c r="F24" s="43"/>
      <c r="G24" s="43"/>
    </row>
    <row r="25" spans="1:7">
      <c r="A25" s="55" t="s">
        <v>785</v>
      </c>
      <c r="B25" s="711" t="s">
        <v>785</v>
      </c>
      <c r="C25" s="80" t="s">
        <v>249</v>
      </c>
      <c r="D25" s="80" t="s">
        <v>249</v>
      </c>
      <c r="E25" s="43" t="s">
        <v>249</v>
      </c>
      <c r="F25" s="43" t="s">
        <v>249</v>
      </c>
      <c r="G25" s="43" t="s">
        <v>249</v>
      </c>
    </row>
    <row r="26" spans="1:7">
      <c r="A26" s="55" t="s">
        <v>786</v>
      </c>
      <c r="B26" s="711" t="s">
        <v>786</v>
      </c>
      <c r="C26" s="80">
        <v>3604.4</v>
      </c>
      <c r="D26" s="80">
        <v>703.8</v>
      </c>
      <c r="E26" s="43">
        <v>293.60000000000002</v>
      </c>
      <c r="F26" s="43">
        <v>87.2</v>
      </c>
      <c r="G26" s="43">
        <v>41.2</v>
      </c>
    </row>
    <row r="27" spans="1:7">
      <c r="A27" s="55" t="s">
        <v>787</v>
      </c>
      <c r="B27" s="711" t="s">
        <v>787</v>
      </c>
      <c r="C27" s="80">
        <v>18.600000000000001</v>
      </c>
      <c r="D27" s="80">
        <v>66.099999999999994</v>
      </c>
      <c r="E27" s="43">
        <v>215.2</v>
      </c>
      <c r="F27" s="43">
        <v>95.8</v>
      </c>
      <c r="G27" s="43">
        <v>17.7</v>
      </c>
    </row>
    <row r="28" spans="1:7" ht="26.25">
      <c r="A28" s="721" t="s">
        <v>1340</v>
      </c>
      <c r="B28" s="455" t="s">
        <v>788</v>
      </c>
      <c r="C28" s="80"/>
      <c r="D28" s="80"/>
      <c r="E28" s="43"/>
      <c r="F28" s="43"/>
      <c r="G28" s="43"/>
    </row>
    <row r="29" spans="1:7">
      <c r="A29" s="55" t="s">
        <v>777</v>
      </c>
      <c r="B29" s="711" t="s">
        <v>777</v>
      </c>
      <c r="C29" s="80">
        <v>10829.8</v>
      </c>
      <c r="D29" s="80">
        <v>15150</v>
      </c>
      <c r="E29" s="43">
        <v>18985.2</v>
      </c>
      <c r="F29" s="43">
        <v>30809.1</v>
      </c>
      <c r="G29" s="43">
        <v>38175.4</v>
      </c>
    </row>
    <row r="30" spans="1:7">
      <c r="A30" s="55" t="s">
        <v>789</v>
      </c>
      <c r="B30" s="711" t="s">
        <v>789</v>
      </c>
      <c r="C30" s="80">
        <v>1123.3</v>
      </c>
      <c r="D30" s="80">
        <v>1468.8</v>
      </c>
      <c r="E30" s="43">
        <v>1159.0999999999999</v>
      </c>
      <c r="F30" s="43">
        <v>596.5</v>
      </c>
      <c r="G30" s="43">
        <v>660.5</v>
      </c>
    </row>
    <row r="31" spans="1:7">
      <c r="A31" s="55" t="s">
        <v>790</v>
      </c>
      <c r="B31" s="711" t="s">
        <v>791</v>
      </c>
      <c r="C31" s="80" t="s">
        <v>249</v>
      </c>
      <c r="D31" s="80" t="s">
        <v>249</v>
      </c>
      <c r="E31" s="43" t="s">
        <v>249</v>
      </c>
      <c r="F31" s="43" t="s">
        <v>249</v>
      </c>
      <c r="G31" s="43" t="s">
        <v>249</v>
      </c>
    </row>
    <row r="32" spans="1:7">
      <c r="A32" s="55" t="s">
        <v>792</v>
      </c>
      <c r="B32" s="711" t="s">
        <v>792</v>
      </c>
      <c r="C32" s="80">
        <v>3.8</v>
      </c>
      <c r="D32" s="80">
        <v>0</v>
      </c>
      <c r="E32" s="43">
        <v>0.1</v>
      </c>
      <c r="F32" s="43">
        <v>0.2</v>
      </c>
      <c r="G32" s="43">
        <v>0.4</v>
      </c>
    </row>
    <row r="33" spans="1:7">
      <c r="A33" s="55" t="s">
        <v>781</v>
      </c>
      <c r="B33" s="711" t="s">
        <v>781</v>
      </c>
      <c r="C33" s="80">
        <v>65.599999999999994</v>
      </c>
      <c r="D33" s="80">
        <v>75.099999999999994</v>
      </c>
      <c r="E33" s="43">
        <v>52</v>
      </c>
      <c r="F33" s="43">
        <v>64.5</v>
      </c>
      <c r="G33" s="43">
        <v>19.7</v>
      </c>
    </row>
    <row r="34" spans="1:7" ht="26.25">
      <c r="A34" s="721" t="s">
        <v>1341</v>
      </c>
      <c r="B34" s="455" t="s">
        <v>793</v>
      </c>
      <c r="C34" s="80"/>
      <c r="D34" s="80"/>
      <c r="E34" s="43"/>
      <c r="F34" s="43"/>
      <c r="G34" s="43"/>
    </row>
    <row r="35" spans="1:7">
      <c r="A35" s="55" t="s">
        <v>780</v>
      </c>
      <c r="B35" s="711" t="s">
        <v>780</v>
      </c>
      <c r="C35" s="80">
        <v>25119.1</v>
      </c>
      <c r="D35" s="80">
        <v>35105.4</v>
      </c>
      <c r="E35" s="43">
        <v>50141.9</v>
      </c>
      <c r="F35" s="43">
        <v>62242.8</v>
      </c>
      <c r="G35" s="43">
        <v>48288.4</v>
      </c>
    </row>
    <row r="36" spans="1:7">
      <c r="A36" s="55" t="s">
        <v>794</v>
      </c>
      <c r="B36" s="711" t="s">
        <v>794</v>
      </c>
      <c r="C36" s="80">
        <v>90.3</v>
      </c>
      <c r="D36" s="80">
        <v>88.9</v>
      </c>
      <c r="E36" s="43">
        <v>88</v>
      </c>
      <c r="F36" s="43">
        <v>92.7</v>
      </c>
      <c r="G36" s="43">
        <v>27.7</v>
      </c>
    </row>
    <row r="37" spans="1:7" ht="43.5" customHeight="1">
      <c r="A37" s="728" t="s">
        <v>1345</v>
      </c>
      <c r="B37" s="727" t="s">
        <v>1346</v>
      </c>
      <c r="C37" s="533">
        <v>69.8</v>
      </c>
      <c r="D37" s="533">
        <v>62.5</v>
      </c>
      <c r="E37" s="534">
        <v>55.3</v>
      </c>
      <c r="F37" s="534">
        <v>46</v>
      </c>
      <c r="G37" s="534">
        <v>34.6</v>
      </c>
    </row>
    <row r="38" spans="1:7">
      <c r="A38" s="82" t="s">
        <v>1331</v>
      </c>
      <c r="B38" s="82"/>
      <c r="C38" s="65"/>
      <c r="D38" s="65"/>
      <c r="E38" s="65"/>
    </row>
    <row r="39" spans="1:7">
      <c r="A39" s="83" t="s">
        <v>1332</v>
      </c>
      <c r="B39" s="83"/>
      <c r="C39" s="65"/>
      <c r="D39" s="65"/>
      <c r="E39" s="65"/>
    </row>
    <row r="40" spans="1:7">
      <c r="C40" s="41"/>
      <c r="D40" s="41"/>
      <c r="E40" s="41"/>
      <c r="F40" s="41"/>
      <c r="G40" s="41"/>
    </row>
  </sheetData>
  <mergeCells count="1">
    <mergeCell ref="F1:G1"/>
  </mergeCells>
  <hyperlinks>
    <hyperlink ref="A1" location="Содержание!A1" display="Мазмуну" xr:uid="{E8DB34DE-30ED-439E-A2DF-2CC47E838008}"/>
    <hyperlink ref="F1:G1" location="Содержание!A1" display="Содержание" xr:uid="{36A5D22D-BA56-42F5-ABF1-021AB108C312}"/>
  </hyperlinks>
  <pageMargins left="0.70866141732283472" right="0.70866141732283472" top="0.59055118110236227" bottom="0.74803149606299213" header="0.31496062992125984" footer="0.51181102362204722"/>
  <pageSetup paperSize="9" firstPageNumber="87" orientation="portrait" useFirstPageNumber="1" r:id="rId1"/>
  <headerFooter>
    <oddFooter>&amp;C&amp;P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53"/>
  <sheetViews>
    <sheetView topLeftCell="A4" workbookViewId="0">
      <selection activeCell="I26" sqref="I26"/>
    </sheetView>
  </sheetViews>
  <sheetFormatPr defaultColWidth="9.140625" defaultRowHeight="15"/>
  <cols>
    <col min="1" max="2" width="18.140625" customWidth="1"/>
    <col min="3" max="3" width="9.28515625" customWidth="1"/>
    <col min="4" max="7" width="9.7109375" customWidth="1"/>
  </cols>
  <sheetData>
    <row r="1" spans="1:9">
      <c r="A1" s="901" t="s">
        <v>1957</v>
      </c>
      <c r="G1" s="922" t="s">
        <v>1958</v>
      </c>
      <c r="H1" s="922"/>
    </row>
    <row r="2" spans="1:9" ht="14.25" customHeight="1">
      <c r="A2" s="4" t="s">
        <v>797</v>
      </c>
      <c r="B2" s="4"/>
      <c r="C2" s="69"/>
      <c r="D2" s="69"/>
      <c r="E2" s="69"/>
      <c r="F2" s="69"/>
      <c r="G2" s="322"/>
    </row>
    <row r="3" spans="1:9" s="324" customFormat="1" ht="15" customHeight="1">
      <c r="A3" s="664" t="s">
        <v>1058</v>
      </c>
      <c r="B3" s="664"/>
      <c r="C3" s="106"/>
      <c r="D3" s="104"/>
      <c r="E3" s="104"/>
      <c r="F3" s="104"/>
      <c r="G3" s="323"/>
    </row>
    <row r="4" spans="1:9" s="69" customFormat="1" ht="16.5" customHeight="1">
      <c r="A4" s="74" t="s">
        <v>1772</v>
      </c>
      <c r="B4" s="74"/>
    </row>
    <row r="5" spans="1:9" s="17" customFormat="1" ht="14.25" customHeight="1">
      <c r="A5" s="1042" t="s">
        <v>1347</v>
      </c>
      <c r="B5" s="1042"/>
      <c r="C5" s="1042"/>
      <c r="D5" s="1042"/>
      <c r="E5" s="1042"/>
      <c r="F5" s="1042"/>
      <c r="G5" s="1042"/>
    </row>
    <row r="6" spans="1:9" ht="15" customHeight="1">
      <c r="A6" s="953" t="s">
        <v>798</v>
      </c>
      <c r="B6" s="953"/>
      <c r="C6" s="953"/>
      <c r="D6" s="953"/>
      <c r="E6" s="953"/>
      <c r="F6" s="953"/>
      <c r="G6" s="953"/>
      <c r="H6" s="953"/>
      <c r="I6" s="953"/>
    </row>
    <row r="7" spans="1:9" s="324" customFormat="1" ht="14.25" customHeight="1">
      <c r="A7" s="20" t="s">
        <v>1348</v>
      </c>
      <c r="B7" s="20"/>
      <c r="C7" s="75"/>
      <c r="D7" s="325"/>
      <c r="E7" s="326"/>
      <c r="F7" s="326"/>
      <c r="G7" s="326"/>
    </row>
    <row r="8" spans="1:9" s="327" customFormat="1" ht="18" customHeight="1">
      <c r="A8" s="705" t="s">
        <v>799</v>
      </c>
      <c r="B8" s="705"/>
      <c r="C8" s="477">
        <v>2021</v>
      </c>
      <c r="D8" s="477">
        <v>2022</v>
      </c>
      <c r="E8" s="477">
        <v>2023</v>
      </c>
      <c r="F8" s="531" t="s">
        <v>1008</v>
      </c>
      <c r="G8" s="531">
        <v>2025</v>
      </c>
    </row>
    <row r="9" spans="1:9">
      <c r="A9" s="76" t="s">
        <v>800</v>
      </c>
      <c r="B9" s="521" t="s">
        <v>801</v>
      </c>
      <c r="C9" s="77">
        <v>43945.8</v>
      </c>
      <c r="D9" s="77">
        <v>49809.7</v>
      </c>
      <c r="E9" s="77">
        <v>33784.699999999997</v>
      </c>
      <c r="F9" s="77">
        <v>11159.9</v>
      </c>
      <c r="G9" s="809">
        <v>87791.5</v>
      </c>
    </row>
    <row r="10" spans="1:9" ht="12.75" customHeight="1">
      <c r="A10" s="328" t="s">
        <v>345</v>
      </c>
      <c r="B10" s="328" t="s">
        <v>802</v>
      </c>
      <c r="C10" s="329"/>
      <c r="D10" s="329"/>
      <c r="E10" s="329"/>
      <c r="F10" s="329"/>
      <c r="G10" s="329"/>
    </row>
    <row r="11" spans="1:9" ht="25.5" customHeight="1">
      <c r="A11" s="76" t="s">
        <v>591</v>
      </c>
      <c r="B11" s="729" t="s">
        <v>1349</v>
      </c>
      <c r="C11" s="77">
        <v>40710.9</v>
      </c>
      <c r="D11" s="77">
        <v>48200.3</v>
      </c>
      <c r="E11" s="77">
        <v>30638.6</v>
      </c>
      <c r="F11" s="77">
        <v>6694.7</v>
      </c>
      <c r="G11" s="809">
        <v>78691.600000000006</v>
      </c>
    </row>
    <row r="12" spans="1:9">
      <c r="A12" s="26" t="s">
        <v>803</v>
      </c>
      <c r="B12" s="328" t="s">
        <v>803</v>
      </c>
      <c r="C12" s="21">
        <v>0.1</v>
      </c>
      <c r="D12" s="21" t="s">
        <v>249</v>
      </c>
      <c r="E12" s="21" t="s">
        <v>249</v>
      </c>
      <c r="F12" s="21" t="s">
        <v>249</v>
      </c>
      <c r="G12" s="21" t="s">
        <v>249</v>
      </c>
    </row>
    <row r="13" spans="1:9">
      <c r="A13" s="26" t="s">
        <v>804</v>
      </c>
      <c r="B13" s="328" t="s">
        <v>804</v>
      </c>
      <c r="C13" s="21">
        <v>0.3</v>
      </c>
      <c r="D13" s="21">
        <v>0.3</v>
      </c>
      <c r="E13" s="21">
        <v>73.900000000000006</v>
      </c>
      <c r="F13" s="21">
        <v>9</v>
      </c>
      <c r="G13" s="21" t="s">
        <v>249</v>
      </c>
    </row>
    <row r="14" spans="1:9" ht="24.75" customHeight="1">
      <c r="A14" s="26" t="s">
        <v>805</v>
      </c>
      <c r="B14" s="328" t="s">
        <v>806</v>
      </c>
      <c r="C14" s="21">
        <v>34.1</v>
      </c>
      <c r="D14" s="21">
        <v>214.4</v>
      </c>
      <c r="E14" s="21">
        <v>694.5</v>
      </c>
      <c r="F14" s="21">
        <v>17.2</v>
      </c>
      <c r="G14" s="21">
        <v>12.6</v>
      </c>
    </row>
    <row r="15" spans="1:9">
      <c r="A15" s="26" t="s">
        <v>366</v>
      </c>
      <c r="B15" s="328" t="s">
        <v>366</v>
      </c>
      <c r="C15" s="21">
        <v>141.30000000000001</v>
      </c>
      <c r="D15" s="21">
        <v>1516.4</v>
      </c>
      <c r="E15" s="21">
        <v>23.3</v>
      </c>
      <c r="F15" s="21">
        <v>34.9</v>
      </c>
      <c r="G15" s="21">
        <v>7.7</v>
      </c>
    </row>
    <row r="16" spans="1:9">
      <c r="A16" s="26" t="s">
        <v>335</v>
      </c>
      <c r="B16" s="328" t="s">
        <v>335</v>
      </c>
      <c r="C16" s="21">
        <v>1</v>
      </c>
      <c r="D16" s="21">
        <v>4.4000000000000004</v>
      </c>
      <c r="E16" s="21" t="s">
        <v>249</v>
      </c>
      <c r="F16" s="21">
        <v>22.5</v>
      </c>
      <c r="G16" s="21">
        <v>12.7</v>
      </c>
    </row>
    <row r="17" spans="1:7" ht="15" customHeight="1">
      <c r="A17" s="26" t="s">
        <v>327</v>
      </c>
      <c r="B17" s="328" t="s">
        <v>327</v>
      </c>
      <c r="C17" s="21">
        <v>265.60000000000002</v>
      </c>
      <c r="D17" s="21" t="s">
        <v>249</v>
      </c>
      <c r="E17" s="21">
        <v>0.1</v>
      </c>
      <c r="F17" s="21" t="s">
        <v>249</v>
      </c>
      <c r="G17" s="21" t="s">
        <v>249</v>
      </c>
    </row>
    <row r="18" spans="1:7" ht="15" customHeight="1">
      <c r="A18" s="26" t="s">
        <v>368</v>
      </c>
      <c r="B18" s="328" t="s">
        <v>368</v>
      </c>
      <c r="C18" s="21">
        <v>0.1</v>
      </c>
      <c r="D18" s="21">
        <v>0.5</v>
      </c>
      <c r="E18" s="21">
        <v>0.9</v>
      </c>
      <c r="F18" s="21">
        <v>8.6</v>
      </c>
      <c r="G18" s="21">
        <v>5.5</v>
      </c>
    </row>
    <row r="19" spans="1:7" ht="24.75" customHeight="1">
      <c r="A19" s="26" t="s">
        <v>807</v>
      </c>
      <c r="B19" s="328" t="s">
        <v>808</v>
      </c>
      <c r="C19" s="21" t="s">
        <v>249</v>
      </c>
      <c r="D19" s="21">
        <v>1.1000000000000001</v>
      </c>
      <c r="E19" s="21">
        <v>4.7</v>
      </c>
      <c r="F19" s="21" t="s">
        <v>249</v>
      </c>
      <c r="G19" s="21">
        <v>1.1000000000000001</v>
      </c>
    </row>
    <row r="20" spans="1:7" ht="15" customHeight="1">
      <c r="A20" s="60" t="s">
        <v>809</v>
      </c>
      <c r="B20" s="511" t="s">
        <v>809</v>
      </c>
      <c r="C20" s="21" t="s">
        <v>249</v>
      </c>
      <c r="D20" s="21" t="s">
        <v>249</v>
      </c>
      <c r="E20" s="21" t="s">
        <v>249</v>
      </c>
      <c r="F20" s="21">
        <v>0.4</v>
      </c>
      <c r="G20" s="21" t="s">
        <v>249</v>
      </c>
    </row>
    <row r="21" spans="1:7" ht="15" customHeight="1">
      <c r="A21" s="60" t="s">
        <v>2045</v>
      </c>
      <c r="B21" s="511" t="s">
        <v>2045</v>
      </c>
      <c r="C21" s="21" t="s">
        <v>249</v>
      </c>
      <c r="D21" s="21" t="s">
        <v>249</v>
      </c>
      <c r="E21" s="21" t="s">
        <v>249</v>
      </c>
      <c r="F21" s="21" t="s">
        <v>249</v>
      </c>
      <c r="G21" s="21">
        <v>0.3</v>
      </c>
    </row>
    <row r="22" spans="1:7" ht="15" customHeight="1">
      <c r="A22" s="60" t="s">
        <v>810</v>
      </c>
      <c r="B22" s="511" t="s">
        <v>810</v>
      </c>
      <c r="C22" s="21" t="s">
        <v>249</v>
      </c>
      <c r="D22" s="21" t="s">
        <v>249</v>
      </c>
      <c r="E22" s="21" t="s">
        <v>249</v>
      </c>
      <c r="F22" s="21" t="s">
        <v>249</v>
      </c>
      <c r="G22" s="21">
        <v>0.5</v>
      </c>
    </row>
    <row r="23" spans="1:7" ht="15" customHeight="1">
      <c r="A23" s="60" t="s">
        <v>325</v>
      </c>
      <c r="B23" s="511" t="s">
        <v>326</v>
      </c>
      <c r="C23" s="21">
        <v>506.4</v>
      </c>
      <c r="D23" s="21">
        <v>5337.4</v>
      </c>
      <c r="E23" s="21">
        <v>3506.6</v>
      </c>
      <c r="F23" s="21">
        <v>866.2</v>
      </c>
      <c r="G23" s="810">
        <v>941.8</v>
      </c>
    </row>
    <row r="24" spans="1:7" ht="12.75" customHeight="1">
      <c r="A24" s="60" t="s">
        <v>1643</v>
      </c>
      <c r="B24" s="511" t="s">
        <v>1643</v>
      </c>
      <c r="C24" s="21"/>
      <c r="D24" s="21"/>
      <c r="E24" s="21"/>
      <c r="F24" s="21"/>
      <c r="G24" s="810">
        <v>14</v>
      </c>
    </row>
    <row r="25" spans="1:7" ht="15" customHeight="1">
      <c r="A25" s="60" t="s">
        <v>811</v>
      </c>
      <c r="B25" s="511" t="s">
        <v>811</v>
      </c>
      <c r="C25" s="21">
        <v>8.1</v>
      </c>
      <c r="D25" s="21">
        <v>5</v>
      </c>
      <c r="E25" s="21">
        <v>2.7</v>
      </c>
      <c r="F25" s="21">
        <v>2.2999999999999998</v>
      </c>
      <c r="G25" s="21">
        <v>2.1</v>
      </c>
    </row>
    <row r="26" spans="1:7" ht="14.25" customHeight="1">
      <c r="A26" s="60" t="s">
        <v>812</v>
      </c>
      <c r="B26" s="511" t="s">
        <v>812</v>
      </c>
      <c r="C26" s="21">
        <v>0.1</v>
      </c>
      <c r="D26" s="21" t="s">
        <v>249</v>
      </c>
      <c r="E26" s="21" t="s">
        <v>249</v>
      </c>
      <c r="F26" s="21" t="s">
        <v>249</v>
      </c>
      <c r="G26" s="21" t="s">
        <v>249</v>
      </c>
    </row>
    <row r="27" spans="1:7" ht="12.75" customHeight="1">
      <c r="A27" s="60" t="s">
        <v>813</v>
      </c>
      <c r="B27" s="511" t="s">
        <v>813</v>
      </c>
      <c r="C27" s="21">
        <v>0.9</v>
      </c>
      <c r="D27" s="21" t="s">
        <v>249</v>
      </c>
      <c r="E27" s="21" t="s">
        <v>249</v>
      </c>
      <c r="F27" s="21" t="s">
        <v>249</v>
      </c>
      <c r="G27" s="21" t="s">
        <v>249</v>
      </c>
    </row>
    <row r="28" spans="1:7" ht="15" customHeight="1">
      <c r="A28" s="60" t="s">
        <v>329</v>
      </c>
      <c r="B28" s="511" t="s">
        <v>329</v>
      </c>
      <c r="C28" s="21">
        <v>0.1</v>
      </c>
      <c r="D28" s="21" t="s">
        <v>249</v>
      </c>
      <c r="E28" s="21" t="s">
        <v>249</v>
      </c>
      <c r="F28" s="21" t="s">
        <v>249</v>
      </c>
      <c r="G28" s="21" t="s">
        <v>249</v>
      </c>
    </row>
    <row r="29" spans="1:7" ht="12" customHeight="1">
      <c r="A29" s="60" t="s">
        <v>330</v>
      </c>
      <c r="B29" s="511" t="s">
        <v>330</v>
      </c>
      <c r="C29" s="21" t="s">
        <v>249</v>
      </c>
      <c r="D29" s="21" t="s">
        <v>249</v>
      </c>
      <c r="E29" s="21" t="s">
        <v>249</v>
      </c>
      <c r="F29" s="21">
        <v>1.8</v>
      </c>
      <c r="G29" s="21">
        <v>2.1</v>
      </c>
    </row>
    <row r="30" spans="1:7" ht="13.5" customHeight="1">
      <c r="A30" s="26" t="s">
        <v>814</v>
      </c>
      <c r="B30" s="328" t="s">
        <v>815</v>
      </c>
      <c r="C30" s="21">
        <v>34814.6</v>
      </c>
      <c r="D30" s="21">
        <v>27194.799999999999</v>
      </c>
      <c r="E30" s="21" t="s">
        <v>249</v>
      </c>
      <c r="F30" s="21" t="s">
        <v>249</v>
      </c>
      <c r="G30" s="21">
        <v>63884.6</v>
      </c>
    </row>
    <row r="31" spans="1:7" ht="13.5" customHeight="1">
      <c r="A31" s="26" t="s">
        <v>816</v>
      </c>
      <c r="B31" s="328" t="s">
        <v>817</v>
      </c>
      <c r="C31" s="21" t="s">
        <v>249</v>
      </c>
      <c r="D31" s="21">
        <v>15.2</v>
      </c>
      <c r="E31" s="21" t="s">
        <v>249</v>
      </c>
      <c r="F31" s="21" t="s">
        <v>249</v>
      </c>
      <c r="G31" s="21">
        <v>26.1</v>
      </c>
    </row>
    <row r="32" spans="1:7" ht="26.25" customHeight="1">
      <c r="A32" s="26" t="s">
        <v>371</v>
      </c>
      <c r="B32" s="511" t="s">
        <v>372</v>
      </c>
      <c r="C32" s="21">
        <v>76.7</v>
      </c>
      <c r="D32" s="21">
        <v>12520.7</v>
      </c>
      <c r="E32" s="21">
        <v>17322.2</v>
      </c>
      <c r="F32" s="21">
        <v>2223.9</v>
      </c>
      <c r="G32" s="21">
        <v>7156.6</v>
      </c>
    </row>
    <row r="33" spans="1:7" ht="13.5" customHeight="1">
      <c r="A33" s="26" t="s">
        <v>332</v>
      </c>
      <c r="B33" s="511" t="s">
        <v>332</v>
      </c>
      <c r="C33" s="21">
        <v>0.2</v>
      </c>
      <c r="D33" s="21">
        <v>0.3</v>
      </c>
      <c r="E33" s="21">
        <v>37.4</v>
      </c>
      <c r="F33" s="21">
        <v>74</v>
      </c>
      <c r="G33" s="21" t="s">
        <v>249</v>
      </c>
    </row>
    <row r="34" spans="1:7" ht="15" customHeight="1">
      <c r="A34" s="26" t="s">
        <v>818</v>
      </c>
      <c r="B34" s="511" t="s">
        <v>819</v>
      </c>
      <c r="C34" s="21">
        <v>1.3</v>
      </c>
      <c r="D34" s="21">
        <v>1.4</v>
      </c>
      <c r="E34" s="21">
        <v>22</v>
      </c>
      <c r="F34" s="21">
        <v>37.799999999999997</v>
      </c>
      <c r="G34" s="21">
        <v>0.3</v>
      </c>
    </row>
    <row r="35" spans="1:7" ht="15" customHeight="1">
      <c r="A35" s="26" t="s">
        <v>820</v>
      </c>
      <c r="B35" s="511" t="s">
        <v>821</v>
      </c>
      <c r="C35" s="21" t="s">
        <v>249</v>
      </c>
      <c r="D35" s="21">
        <v>0.3</v>
      </c>
      <c r="E35" s="21" t="s">
        <v>249</v>
      </c>
      <c r="F35" s="21" t="s">
        <v>249</v>
      </c>
      <c r="G35" s="21" t="s">
        <v>249</v>
      </c>
    </row>
    <row r="36" spans="1:7" ht="15" customHeight="1">
      <c r="A36" s="26" t="s">
        <v>822</v>
      </c>
      <c r="B36" s="511" t="s">
        <v>823</v>
      </c>
      <c r="C36" s="21" t="s">
        <v>249</v>
      </c>
      <c r="D36" s="21">
        <v>170.6</v>
      </c>
      <c r="E36" s="21" t="s">
        <v>249</v>
      </c>
      <c r="F36" s="21">
        <v>364.2</v>
      </c>
      <c r="G36" s="21">
        <v>627.20000000000005</v>
      </c>
    </row>
    <row r="37" spans="1:7" ht="12.75" customHeight="1">
      <c r="A37" s="26" t="s">
        <v>331</v>
      </c>
      <c r="B37" s="511" t="s">
        <v>331</v>
      </c>
      <c r="C37" s="21">
        <v>0.2</v>
      </c>
      <c r="D37" s="21" t="s">
        <v>249</v>
      </c>
      <c r="E37" s="21" t="s">
        <v>249</v>
      </c>
      <c r="F37" s="21" t="s">
        <v>249</v>
      </c>
      <c r="G37" s="21">
        <v>0.1</v>
      </c>
    </row>
    <row r="38" spans="1:7" ht="36.75" customHeight="1">
      <c r="A38" s="26" t="s">
        <v>374</v>
      </c>
      <c r="B38" s="511" t="s">
        <v>824</v>
      </c>
      <c r="C38" s="21">
        <v>62.6</v>
      </c>
      <c r="D38" s="21" t="s">
        <v>249</v>
      </c>
      <c r="E38" s="21">
        <v>20.2</v>
      </c>
      <c r="F38" s="21">
        <v>11.1</v>
      </c>
      <c r="G38" s="21">
        <v>8.1</v>
      </c>
    </row>
    <row r="39" spans="1:7" ht="25.9" customHeight="1">
      <c r="A39" s="26" t="s">
        <v>376</v>
      </c>
      <c r="B39" s="511" t="s">
        <v>377</v>
      </c>
      <c r="C39" s="21">
        <v>2655.9</v>
      </c>
      <c r="D39" s="21">
        <v>847.3</v>
      </c>
      <c r="E39" s="21">
        <v>5854.9</v>
      </c>
      <c r="F39" s="21">
        <v>1807.7</v>
      </c>
      <c r="G39" s="21">
        <v>1222.4000000000001</v>
      </c>
    </row>
    <row r="40" spans="1:7" ht="13.5" customHeight="1">
      <c r="A40" s="26" t="s">
        <v>339</v>
      </c>
      <c r="B40" s="511" t="s">
        <v>334</v>
      </c>
      <c r="C40" s="21">
        <v>28.1</v>
      </c>
      <c r="D40" s="21">
        <v>298.5</v>
      </c>
      <c r="E40" s="21">
        <v>358</v>
      </c>
      <c r="F40" s="21">
        <v>72.900000000000006</v>
      </c>
      <c r="G40" s="21">
        <v>585.70000000000005</v>
      </c>
    </row>
    <row r="41" spans="1:7" ht="12.75" customHeight="1">
      <c r="A41" s="26" t="s">
        <v>378</v>
      </c>
      <c r="B41" s="511" t="s">
        <v>378</v>
      </c>
      <c r="C41" s="21">
        <v>0.1</v>
      </c>
      <c r="D41" s="21">
        <v>6</v>
      </c>
      <c r="E41" s="21">
        <v>83.6</v>
      </c>
      <c r="F41" s="21">
        <v>210.6</v>
      </c>
      <c r="G41" s="21">
        <v>422.2</v>
      </c>
    </row>
    <row r="42" spans="1:7" ht="15" customHeight="1">
      <c r="A42" s="26" t="s">
        <v>379</v>
      </c>
      <c r="B42" s="511" t="s">
        <v>379</v>
      </c>
      <c r="C42" s="21">
        <v>2112.9</v>
      </c>
      <c r="D42" s="21">
        <v>46.3</v>
      </c>
      <c r="E42" s="21">
        <v>2441.1999999999998</v>
      </c>
      <c r="F42" s="21">
        <v>815.7</v>
      </c>
      <c r="G42" s="21">
        <v>3757.9</v>
      </c>
    </row>
    <row r="43" spans="1:7" ht="12.75" customHeight="1">
      <c r="A43" s="26" t="s">
        <v>380</v>
      </c>
      <c r="B43" s="511" t="s">
        <v>380</v>
      </c>
      <c r="C43" s="21" t="s">
        <v>249</v>
      </c>
      <c r="D43" s="21">
        <v>19.3</v>
      </c>
      <c r="E43" s="21">
        <v>25.2</v>
      </c>
      <c r="F43" s="21" t="s">
        <v>249</v>
      </c>
      <c r="G43" s="21" t="s">
        <v>249</v>
      </c>
    </row>
    <row r="44" spans="1:7" ht="14.25" customHeight="1">
      <c r="A44" s="26" t="s">
        <v>825</v>
      </c>
      <c r="B44" s="511" t="s">
        <v>825</v>
      </c>
      <c r="C44" s="21">
        <v>0.2</v>
      </c>
      <c r="D44" s="21" t="s">
        <v>249</v>
      </c>
      <c r="E44" s="21" t="s">
        <v>249</v>
      </c>
      <c r="F44" s="21" t="s">
        <v>249</v>
      </c>
      <c r="G44" s="21" t="s">
        <v>249</v>
      </c>
    </row>
    <row r="45" spans="1:7" ht="15" customHeight="1">
      <c r="A45" s="26" t="s">
        <v>826</v>
      </c>
      <c r="B45" s="511" t="s">
        <v>826</v>
      </c>
      <c r="C45" s="21" t="s">
        <v>249</v>
      </c>
      <c r="D45" s="21">
        <v>0.1</v>
      </c>
      <c r="E45" s="21">
        <v>166.9</v>
      </c>
      <c r="F45" s="21">
        <v>113.9</v>
      </c>
      <c r="G45" s="21" t="s">
        <v>249</v>
      </c>
    </row>
    <row r="46" spans="1:7" ht="15" customHeight="1">
      <c r="A46" s="60" t="s">
        <v>382</v>
      </c>
      <c r="B46" s="511" t="s">
        <v>382</v>
      </c>
      <c r="C46" s="21" t="s">
        <v>249</v>
      </c>
      <c r="D46" s="21" t="s">
        <v>249</v>
      </c>
      <c r="E46" s="21">
        <v>0.3</v>
      </c>
      <c r="F46" s="21" t="s">
        <v>249</v>
      </c>
      <c r="G46" s="21" t="s">
        <v>249</v>
      </c>
    </row>
    <row r="47" spans="1:7" ht="15" customHeight="1">
      <c r="A47" s="76" t="s">
        <v>306</v>
      </c>
      <c r="B47" s="521" t="s">
        <v>827</v>
      </c>
      <c r="C47" s="77">
        <v>3234.9</v>
      </c>
      <c r="D47" s="77">
        <v>1609.4</v>
      </c>
      <c r="E47" s="77">
        <v>3146.1</v>
      </c>
      <c r="F47" s="77">
        <v>4465.2</v>
      </c>
      <c r="G47" s="811">
        <v>9099.9</v>
      </c>
    </row>
    <row r="48" spans="1:7" ht="12.95" customHeight="1">
      <c r="A48" s="26" t="s">
        <v>309</v>
      </c>
      <c r="B48" s="328" t="s">
        <v>310</v>
      </c>
      <c r="C48" s="21">
        <v>0.1</v>
      </c>
      <c r="D48" s="21">
        <v>112.9</v>
      </c>
      <c r="E48" s="21">
        <v>0.6</v>
      </c>
      <c r="F48" s="21" t="s">
        <v>249</v>
      </c>
      <c r="G48" s="21" t="s">
        <v>249</v>
      </c>
    </row>
    <row r="49" spans="1:7" ht="12.95" customHeight="1">
      <c r="A49" s="26" t="s">
        <v>966</v>
      </c>
      <c r="B49" s="328" t="s">
        <v>356</v>
      </c>
      <c r="C49" s="21" t="s">
        <v>249</v>
      </c>
      <c r="D49" s="21" t="s">
        <v>249</v>
      </c>
      <c r="E49" s="21">
        <v>0.1</v>
      </c>
      <c r="F49" s="21" t="s">
        <v>249</v>
      </c>
      <c r="G49" s="21" t="s">
        <v>249</v>
      </c>
    </row>
    <row r="50" spans="1:7" ht="12.95" customHeight="1">
      <c r="A50" s="26" t="s">
        <v>313</v>
      </c>
      <c r="B50" s="328" t="s">
        <v>314</v>
      </c>
      <c r="C50" s="21">
        <v>106.1</v>
      </c>
      <c r="D50" s="21">
        <v>328.9</v>
      </c>
      <c r="E50" s="21">
        <v>1628</v>
      </c>
      <c r="F50" s="21">
        <v>2264.3000000000002</v>
      </c>
      <c r="G50" s="21">
        <v>1129.5999999999999</v>
      </c>
    </row>
    <row r="51" spans="1:7" ht="12.95" customHeight="1">
      <c r="A51" s="26" t="s">
        <v>828</v>
      </c>
      <c r="B51" s="328" t="s">
        <v>315</v>
      </c>
      <c r="C51" s="21">
        <v>3123.1</v>
      </c>
      <c r="D51" s="21">
        <v>1134.5</v>
      </c>
      <c r="E51" s="21">
        <v>1344.9</v>
      </c>
      <c r="F51" s="21">
        <v>2184.1999999999998</v>
      </c>
      <c r="G51" s="21">
        <v>3564.7</v>
      </c>
    </row>
    <row r="52" spans="1:7" ht="12.95" customHeight="1">
      <c r="A52" s="26" t="s">
        <v>319</v>
      </c>
      <c r="B52" s="328" t="s">
        <v>319</v>
      </c>
      <c r="C52" s="21" t="s">
        <v>249</v>
      </c>
      <c r="D52" s="21" t="s">
        <v>249</v>
      </c>
      <c r="E52" s="21">
        <v>0.9</v>
      </c>
      <c r="F52" s="21" t="s">
        <v>249</v>
      </c>
      <c r="G52" s="21">
        <v>1</v>
      </c>
    </row>
    <row r="53" spans="1:7" ht="12.95" customHeight="1">
      <c r="A53" s="656" t="s">
        <v>320</v>
      </c>
      <c r="B53" s="525" t="s">
        <v>321</v>
      </c>
      <c r="C53" s="539">
        <v>5.6</v>
      </c>
      <c r="D53" s="539">
        <v>33.1</v>
      </c>
      <c r="E53" s="539">
        <v>171.6</v>
      </c>
      <c r="F53" s="539">
        <v>16.7</v>
      </c>
      <c r="G53" s="539">
        <v>4404.6000000000004</v>
      </c>
    </row>
  </sheetData>
  <mergeCells count="3">
    <mergeCell ref="A5:G5"/>
    <mergeCell ref="A6:I6"/>
    <mergeCell ref="G1:H1"/>
  </mergeCells>
  <hyperlinks>
    <hyperlink ref="A1" location="Содержание!A1" display="Мазмуну" xr:uid="{9D62FF33-9665-4C96-AAB2-B7443A0A294F}"/>
    <hyperlink ref="G1:H1" location="Содержание!A1" display="Содержание" xr:uid="{48282AB7-8F86-40F4-AD98-EB51B7693AEC}"/>
  </hyperlinks>
  <pageMargins left="0.70866141732283472" right="0.70866141732283472" top="0.19685039370078741" bottom="0.59055118110236227" header="0.31496062992125984" footer="0.47244094488188981"/>
  <pageSetup paperSize="9" firstPageNumber="88" orientation="portrait" useFirstPageNumber="1" r:id="rId1"/>
  <headerFooter>
    <oddFooter>&amp;C&amp;P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13"/>
  <sheetViews>
    <sheetView workbookViewId="0">
      <selection activeCell="F1" sqref="F1:G1"/>
    </sheetView>
  </sheetViews>
  <sheetFormatPr defaultColWidth="9.140625" defaultRowHeight="15"/>
  <cols>
    <col min="1" max="2" width="20.7109375" customWidth="1"/>
  </cols>
  <sheetData>
    <row r="1" spans="1:7">
      <c r="A1" s="901" t="s">
        <v>1957</v>
      </c>
      <c r="F1" s="907" t="s">
        <v>1958</v>
      </c>
      <c r="G1" s="907"/>
    </row>
    <row r="2" spans="1:7" ht="18" customHeight="1">
      <c r="A2" s="68" t="s">
        <v>829</v>
      </c>
      <c r="B2" s="68"/>
      <c r="C2" s="69"/>
      <c r="D2" s="69"/>
      <c r="E2" s="69"/>
      <c r="F2" s="69"/>
      <c r="G2" s="69"/>
    </row>
    <row r="3" spans="1:7" ht="18" customHeight="1">
      <c r="A3" s="1043" t="s">
        <v>1352</v>
      </c>
      <c r="B3" s="1043"/>
      <c r="C3" s="1043"/>
      <c r="D3" s="1043"/>
      <c r="E3" s="1043"/>
      <c r="F3" s="1043"/>
      <c r="G3" s="1043"/>
    </row>
    <row r="4" spans="1:7" ht="18" customHeight="1">
      <c r="A4" s="516" t="s">
        <v>830</v>
      </c>
      <c r="B4" s="516"/>
      <c r="C4" s="517"/>
      <c r="D4" s="517"/>
      <c r="E4" s="517"/>
      <c r="F4" s="517"/>
      <c r="G4" s="517"/>
    </row>
    <row r="5" spans="1:7" ht="18" customHeight="1">
      <c r="A5" s="1044" t="s">
        <v>1353</v>
      </c>
      <c r="B5" s="1044"/>
      <c r="C5" s="1044"/>
      <c r="D5" s="1044"/>
      <c r="E5" s="1044"/>
      <c r="F5" s="19"/>
      <c r="G5" s="19"/>
    </row>
    <row r="6" spans="1:7" ht="18" customHeight="1">
      <c r="A6" s="705"/>
      <c r="B6" s="705"/>
      <c r="C6" s="477">
        <v>2021</v>
      </c>
      <c r="D6" s="477">
        <v>2022</v>
      </c>
      <c r="E6" s="477">
        <v>2023</v>
      </c>
      <c r="F6" s="531">
        <v>2024</v>
      </c>
      <c r="G6" s="812" t="s">
        <v>1642</v>
      </c>
    </row>
    <row r="7" spans="1:7" ht="25.9" customHeight="1">
      <c r="A7" s="70" t="s">
        <v>831</v>
      </c>
      <c r="B7" s="678" t="s">
        <v>832</v>
      </c>
      <c r="C7" s="71">
        <v>4329.3</v>
      </c>
      <c r="D7" s="71">
        <v>4264.3</v>
      </c>
      <c r="E7" s="71">
        <v>4985</v>
      </c>
      <c r="F7" s="71">
        <v>44387.1</v>
      </c>
      <c r="G7" s="71">
        <v>1316.4</v>
      </c>
    </row>
    <row r="8" spans="1:7" ht="25.9" customHeight="1">
      <c r="A8" s="70" t="s">
        <v>833</v>
      </c>
      <c r="B8" s="678" t="s">
        <v>834</v>
      </c>
      <c r="C8" s="71">
        <v>12914.9</v>
      </c>
      <c r="D8" s="71">
        <v>19391.8</v>
      </c>
      <c r="E8" s="71">
        <v>16874.5</v>
      </c>
      <c r="F8" s="71">
        <v>23313</v>
      </c>
      <c r="G8" s="71">
        <v>19505.099999999999</v>
      </c>
    </row>
    <row r="9" spans="1:7">
      <c r="A9" s="72" t="s">
        <v>304</v>
      </c>
      <c r="B9" s="658" t="s">
        <v>835</v>
      </c>
      <c r="C9" s="71"/>
      <c r="D9" s="71"/>
      <c r="E9" s="71"/>
      <c r="F9" s="71"/>
      <c r="G9" s="71"/>
    </row>
    <row r="10" spans="1:7" ht="25.9" customHeight="1">
      <c r="A10" s="72" t="s">
        <v>836</v>
      </c>
      <c r="B10" s="328" t="s">
        <v>1351</v>
      </c>
      <c r="C10" s="71">
        <v>10021.299999999999</v>
      </c>
      <c r="D10" s="71">
        <v>16356.5</v>
      </c>
      <c r="E10" s="71">
        <v>13783.5</v>
      </c>
      <c r="F10" s="71">
        <v>21018.400000000001</v>
      </c>
      <c r="G10" s="71">
        <v>13231.5</v>
      </c>
    </row>
    <row r="11" spans="1:7" ht="44.25" customHeight="1">
      <c r="A11" s="532" t="s">
        <v>837</v>
      </c>
      <c r="B11" s="730" t="s">
        <v>1350</v>
      </c>
      <c r="C11" s="689">
        <v>2150.3000000000002</v>
      </c>
      <c r="D11" s="689">
        <v>2386</v>
      </c>
      <c r="E11" s="689">
        <v>1934.8</v>
      </c>
      <c r="F11" s="689">
        <v>247</v>
      </c>
      <c r="G11" s="689">
        <v>393.1</v>
      </c>
    </row>
    <row r="12" spans="1:7" ht="15" customHeight="1">
      <c r="A12" s="342"/>
      <c r="B12" s="342"/>
      <c r="E12" s="1045"/>
      <c r="F12" s="1045"/>
      <c r="G12" s="1045"/>
    </row>
    <row r="13" spans="1:7">
      <c r="A13" s="831" t="s">
        <v>677</v>
      </c>
      <c r="B13" s="831"/>
      <c r="C13" s="65"/>
      <c r="D13" s="65"/>
    </row>
  </sheetData>
  <mergeCells count="4">
    <mergeCell ref="A3:G3"/>
    <mergeCell ref="A5:E5"/>
    <mergeCell ref="E12:G12"/>
    <mergeCell ref="F1:G1"/>
  </mergeCells>
  <hyperlinks>
    <hyperlink ref="A1" location="Содержание!A1" display="Мазмуну" xr:uid="{773CE861-AB3C-45AC-B2E7-DCFAC2B825B7}"/>
    <hyperlink ref="F1:G1" location="Содержание!A1" display="Содержание" xr:uid="{5A462907-6B11-4465-927F-A97080DCCD0E}"/>
  </hyperlinks>
  <pageMargins left="0.70866141732283472" right="0.70866141732283472" top="0.74803149606299213" bottom="0.74803149606299213" header="0.31496062992125984" footer="0.51181102362204722"/>
  <pageSetup paperSize="9" firstPageNumber="89" orientation="portrait" useFirstPageNumber="1" r:id="rId1"/>
  <headerFooter>
    <oddFooter>&amp;C&amp;P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56"/>
  <sheetViews>
    <sheetView workbookViewId="0">
      <selection activeCell="F1" sqref="F1:G1"/>
    </sheetView>
  </sheetViews>
  <sheetFormatPr defaultColWidth="9.140625" defaultRowHeight="15"/>
  <cols>
    <col min="1" max="1" width="19.42578125" style="31" customWidth="1"/>
    <col min="2" max="2" width="25.28515625" style="31" customWidth="1"/>
    <col min="3" max="7" width="8.7109375" style="31" customWidth="1"/>
    <col min="8" max="16384" width="9.140625" style="31"/>
  </cols>
  <sheetData>
    <row r="1" spans="1:8">
      <c r="A1" s="901" t="s">
        <v>1957</v>
      </c>
      <c r="E1" s="907" t="s">
        <v>1958</v>
      </c>
      <c r="F1" s="907"/>
      <c r="G1" s="907"/>
    </row>
    <row r="2" spans="1:8" ht="18" customHeight="1">
      <c r="A2" s="304" t="s">
        <v>838</v>
      </c>
      <c r="B2" s="304"/>
    </row>
    <row r="3" spans="1:8" ht="18" customHeight="1">
      <c r="A3" s="733" t="s">
        <v>839</v>
      </c>
      <c r="B3" s="733"/>
      <c r="C3" s="269"/>
    </row>
    <row r="4" spans="1:8" ht="18" customHeight="1">
      <c r="A4" s="33" t="s">
        <v>840</v>
      </c>
      <c r="B4" s="33"/>
    </row>
    <row r="5" spans="1:8" s="27" customFormat="1" ht="17.25" customHeight="1">
      <c r="A5" s="480" t="s">
        <v>1587</v>
      </c>
      <c r="B5" s="480"/>
      <c r="C5" s="734"/>
      <c r="D5" s="734"/>
      <c r="E5" s="734"/>
      <c r="F5" s="734"/>
      <c r="G5" s="734"/>
    </row>
    <row r="6" spans="1:8" ht="18" customHeight="1">
      <c r="A6" s="32" t="s">
        <v>677</v>
      </c>
      <c r="B6" s="32"/>
    </row>
    <row r="7" spans="1:8" ht="18" customHeight="1">
      <c r="A7" s="731" t="s">
        <v>841</v>
      </c>
      <c r="B7" s="731"/>
      <c r="C7" s="674">
        <v>2021</v>
      </c>
      <c r="D7" s="477">
        <v>2022</v>
      </c>
      <c r="E7" s="477">
        <v>2023</v>
      </c>
      <c r="F7" s="531">
        <v>2024</v>
      </c>
      <c r="G7" s="531">
        <v>2025</v>
      </c>
    </row>
    <row r="8" spans="1:8" ht="26.25">
      <c r="A8" s="39" t="s">
        <v>444</v>
      </c>
      <c r="B8" s="514" t="s">
        <v>445</v>
      </c>
      <c r="C8" s="298"/>
      <c r="D8" s="298"/>
      <c r="E8" s="298"/>
      <c r="F8" s="298"/>
      <c r="G8" s="298"/>
    </row>
    <row r="9" spans="1:8">
      <c r="A9" s="42" t="s">
        <v>1360</v>
      </c>
      <c r="B9" s="455" t="s">
        <v>1361</v>
      </c>
      <c r="C9" s="59">
        <v>19</v>
      </c>
      <c r="D9" s="59">
        <v>21</v>
      </c>
      <c r="E9" s="59">
        <v>21</v>
      </c>
      <c r="F9" s="59">
        <v>21</v>
      </c>
      <c r="G9" s="59">
        <v>21</v>
      </c>
      <c r="H9" s="66"/>
    </row>
    <row r="10" spans="1:8">
      <c r="A10" s="42" t="s">
        <v>842</v>
      </c>
      <c r="B10" s="455" t="s">
        <v>843</v>
      </c>
      <c r="C10" s="59">
        <v>68</v>
      </c>
      <c r="D10" s="59">
        <v>69</v>
      </c>
      <c r="E10" s="59">
        <v>69</v>
      </c>
      <c r="F10" s="59">
        <v>68</v>
      </c>
      <c r="G10" s="59">
        <v>66</v>
      </c>
      <c r="H10" s="66"/>
    </row>
    <row r="11" spans="1:8">
      <c r="A11" s="39" t="s">
        <v>199</v>
      </c>
      <c r="B11" s="725" t="s">
        <v>200</v>
      </c>
      <c r="C11" s="59"/>
      <c r="D11" s="59"/>
      <c r="E11" s="59"/>
      <c r="F11" s="59"/>
      <c r="G11" s="59"/>
    </row>
    <row r="12" spans="1:8">
      <c r="A12" s="42" t="s">
        <v>1360</v>
      </c>
      <c r="B12" s="455" t="s">
        <v>1361</v>
      </c>
      <c r="C12" s="59">
        <v>1</v>
      </c>
      <c r="D12" s="59">
        <v>1</v>
      </c>
      <c r="E12" s="59">
        <v>1</v>
      </c>
      <c r="F12" s="59">
        <v>1</v>
      </c>
      <c r="G12" s="59">
        <v>1</v>
      </c>
    </row>
    <row r="13" spans="1:8">
      <c r="A13" s="42" t="s">
        <v>842</v>
      </c>
      <c r="B13" s="455" t="s">
        <v>843</v>
      </c>
      <c r="C13" s="59">
        <v>4</v>
      </c>
      <c r="D13" s="59">
        <v>4</v>
      </c>
      <c r="E13" s="59">
        <v>4</v>
      </c>
      <c r="F13" s="59">
        <v>4</v>
      </c>
      <c r="G13" s="59">
        <v>4</v>
      </c>
    </row>
    <row r="14" spans="1:8">
      <c r="A14" s="735" t="s">
        <v>491</v>
      </c>
      <c r="B14" s="725" t="s">
        <v>202</v>
      </c>
      <c r="C14" s="59"/>
      <c r="D14" s="59"/>
      <c r="E14" s="59"/>
      <c r="F14" s="59"/>
      <c r="G14" s="59"/>
    </row>
    <row r="15" spans="1:8">
      <c r="A15" s="42" t="s">
        <v>1360</v>
      </c>
      <c r="B15" s="455" t="s">
        <v>1361</v>
      </c>
      <c r="C15" s="59">
        <v>2</v>
      </c>
      <c r="D15" s="59">
        <v>2</v>
      </c>
      <c r="E15" s="59">
        <v>2</v>
      </c>
      <c r="F15" s="59">
        <v>2</v>
      </c>
      <c r="G15" s="59">
        <v>2</v>
      </c>
    </row>
    <row r="16" spans="1:8">
      <c r="A16" s="42" t="s">
        <v>842</v>
      </c>
      <c r="B16" s="455" t="s">
        <v>843</v>
      </c>
      <c r="C16" s="59">
        <v>11</v>
      </c>
      <c r="D16" s="59">
        <v>12</v>
      </c>
      <c r="E16" s="59">
        <v>12</v>
      </c>
      <c r="F16" s="59">
        <v>11</v>
      </c>
      <c r="G16" s="59">
        <v>11</v>
      </c>
    </row>
    <row r="17" spans="1:7" ht="27">
      <c r="A17" s="735" t="s">
        <v>245</v>
      </c>
      <c r="B17" s="725" t="s">
        <v>1359</v>
      </c>
      <c r="C17" s="59"/>
      <c r="D17" s="59"/>
      <c r="E17" s="59"/>
      <c r="F17" s="59"/>
      <c r="G17" s="59"/>
    </row>
    <row r="18" spans="1:7">
      <c r="A18" s="42" t="s">
        <v>1360</v>
      </c>
      <c r="B18" s="455" t="s">
        <v>1361</v>
      </c>
      <c r="C18" s="59">
        <v>1</v>
      </c>
      <c r="D18" s="59">
        <v>1</v>
      </c>
      <c r="E18" s="59">
        <v>1</v>
      </c>
      <c r="F18" s="59">
        <v>1</v>
      </c>
      <c r="G18" s="59">
        <v>1</v>
      </c>
    </row>
    <row r="19" spans="1:7">
      <c r="A19" s="42" t="s">
        <v>842</v>
      </c>
      <c r="B19" s="455" t="s">
        <v>843</v>
      </c>
      <c r="C19" s="59">
        <v>7</v>
      </c>
      <c r="D19" s="59">
        <v>7</v>
      </c>
      <c r="E19" s="59">
        <v>7</v>
      </c>
      <c r="F19" s="59">
        <v>7</v>
      </c>
      <c r="G19" s="59">
        <v>7</v>
      </c>
    </row>
    <row r="20" spans="1:7">
      <c r="A20" s="39" t="s">
        <v>205</v>
      </c>
      <c r="B20" s="725" t="s">
        <v>206</v>
      </c>
      <c r="C20" s="59"/>
      <c r="D20" s="59"/>
      <c r="E20" s="59"/>
      <c r="F20" s="59"/>
      <c r="G20" s="59"/>
    </row>
    <row r="21" spans="1:7">
      <c r="A21" s="42" t="s">
        <v>1360</v>
      </c>
      <c r="B21" s="455" t="s">
        <v>1361</v>
      </c>
      <c r="C21" s="59">
        <v>2</v>
      </c>
      <c r="D21" s="59">
        <v>2</v>
      </c>
      <c r="E21" s="59">
        <v>2</v>
      </c>
      <c r="F21" s="59">
        <v>2</v>
      </c>
      <c r="G21" s="59">
        <v>2</v>
      </c>
    </row>
    <row r="22" spans="1:7">
      <c r="A22" s="42" t="s">
        <v>842</v>
      </c>
      <c r="B22" s="455" t="s">
        <v>843</v>
      </c>
      <c r="C22" s="59">
        <v>6</v>
      </c>
      <c r="D22" s="59">
        <v>6</v>
      </c>
      <c r="E22" s="59">
        <v>6</v>
      </c>
      <c r="F22" s="59">
        <v>6</v>
      </c>
      <c r="G22" s="59">
        <v>6</v>
      </c>
    </row>
    <row r="23" spans="1:7">
      <c r="A23" s="39" t="s">
        <v>207</v>
      </c>
      <c r="B23" s="725" t="s">
        <v>208</v>
      </c>
      <c r="C23" s="59"/>
      <c r="D23" s="59"/>
      <c r="E23" s="59"/>
      <c r="F23" s="59"/>
      <c r="G23" s="59"/>
    </row>
    <row r="24" spans="1:7">
      <c r="A24" s="42" t="s">
        <v>1360</v>
      </c>
      <c r="B24" s="455" t="s">
        <v>1361</v>
      </c>
      <c r="C24" s="59">
        <v>1</v>
      </c>
      <c r="D24" s="59">
        <v>1</v>
      </c>
      <c r="E24" s="59">
        <v>1</v>
      </c>
      <c r="F24" s="59">
        <v>1</v>
      </c>
      <c r="G24" s="59">
        <v>1</v>
      </c>
    </row>
    <row r="25" spans="1:7">
      <c r="A25" s="42" t="s">
        <v>842</v>
      </c>
      <c r="B25" s="455" t="s">
        <v>843</v>
      </c>
      <c r="C25" s="59">
        <v>8</v>
      </c>
      <c r="D25" s="59">
        <v>8</v>
      </c>
      <c r="E25" s="59">
        <v>8</v>
      </c>
      <c r="F25" s="59">
        <v>8</v>
      </c>
      <c r="G25" s="59">
        <v>8</v>
      </c>
    </row>
    <row r="26" spans="1:7">
      <c r="A26" s="39" t="s">
        <v>220</v>
      </c>
      <c r="B26" s="725" t="s">
        <v>210</v>
      </c>
      <c r="C26" s="59"/>
      <c r="D26" s="59"/>
      <c r="E26" s="59"/>
      <c r="F26" s="59"/>
      <c r="G26" s="59"/>
    </row>
    <row r="27" spans="1:7">
      <c r="A27" s="42" t="s">
        <v>1360</v>
      </c>
      <c r="B27" s="455" t="s">
        <v>1361</v>
      </c>
      <c r="C27" s="59">
        <v>1</v>
      </c>
      <c r="D27" s="59">
        <v>1</v>
      </c>
      <c r="E27" s="59">
        <v>1</v>
      </c>
      <c r="F27" s="59">
        <v>1</v>
      </c>
      <c r="G27" s="59">
        <v>1</v>
      </c>
    </row>
    <row r="28" spans="1:7">
      <c r="A28" s="42" t="s">
        <v>842</v>
      </c>
      <c r="B28" s="455" t="s">
        <v>843</v>
      </c>
      <c r="C28" s="59">
        <v>5</v>
      </c>
      <c r="D28" s="59">
        <v>5</v>
      </c>
      <c r="E28" s="59">
        <v>5</v>
      </c>
      <c r="F28" s="59">
        <v>5</v>
      </c>
      <c r="G28" s="59">
        <v>5</v>
      </c>
    </row>
    <row r="29" spans="1:7">
      <c r="A29" s="39" t="s">
        <v>222</v>
      </c>
      <c r="B29" s="725" t="s">
        <v>212</v>
      </c>
      <c r="C29" s="59"/>
      <c r="D29" s="59"/>
      <c r="E29" s="59"/>
      <c r="F29" s="59"/>
      <c r="G29" s="59"/>
    </row>
    <row r="30" spans="1:7">
      <c r="A30" s="52" t="s">
        <v>844</v>
      </c>
      <c r="B30" s="455" t="s">
        <v>843</v>
      </c>
      <c r="C30" s="59">
        <v>7</v>
      </c>
      <c r="D30" s="59">
        <v>7</v>
      </c>
      <c r="E30" s="59">
        <v>7</v>
      </c>
      <c r="F30" s="59">
        <v>7</v>
      </c>
      <c r="G30" s="59">
        <v>7</v>
      </c>
    </row>
    <row r="31" spans="1:7">
      <c r="A31" s="39" t="s">
        <v>213</v>
      </c>
      <c r="B31" s="725" t="s">
        <v>214</v>
      </c>
      <c r="C31" s="59"/>
      <c r="D31" s="59"/>
      <c r="E31" s="59"/>
      <c r="F31" s="59"/>
      <c r="G31" s="59"/>
    </row>
    <row r="32" spans="1:7">
      <c r="A32" s="42" t="s">
        <v>1360</v>
      </c>
      <c r="B32" s="455" t="s">
        <v>1361</v>
      </c>
      <c r="C32" s="59">
        <v>8</v>
      </c>
      <c r="D32" s="59">
        <v>10</v>
      </c>
      <c r="E32" s="59">
        <v>10</v>
      </c>
      <c r="F32" s="59">
        <v>10</v>
      </c>
      <c r="G32" s="59">
        <v>10</v>
      </c>
    </row>
    <row r="33" spans="1:7">
      <c r="A33" s="42" t="s">
        <v>842</v>
      </c>
      <c r="B33" s="455" t="s">
        <v>843</v>
      </c>
      <c r="C33" s="59">
        <v>17</v>
      </c>
      <c r="D33" s="59">
        <v>17</v>
      </c>
      <c r="E33" s="59">
        <v>17</v>
      </c>
      <c r="F33" s="59">
        <v>17</v>
      </c>
      <c r="G33" s="59">
        <v>15</v>
      </c>
    </row>
    <row r="34" spans="1:7">
      <c r="A34" s="39" t="s">
        <v>667</v>
      </c>
      <c r="B34" s="725" t="s">
        <v>668</v>
      </c>
      <c r="C34" s="59"/>
      <c r="D34" s="59"/>
      <c r="E34" s="59"/>
      <c r="F34" s="59"/>
      <c r="G34" s="59"/>
    </row>
    <row r="35" spans="1:7">
      <c r="A35" s="42" t="s">
        <v>1360</v>
      </c>
      <c r="B35" s="455" t="s">
        <v>1361</v>
      </c>
      <c r="C35" s="59">
        <v>3</v>
      </c>
      <c r="D35" s="59">
        <v>3</v>
      </c>
      <c r="E35" s="59">
        <v>3</v>
      </c>
      <c r="F35" s="59">
        <v>3</v>
      </c>
      <c r="G35" s="59">
        <v>3</v>
      </c>
    </row>
    <row r="36" spans="1:7">
      <c r="A36" s="718" t="s">
        <v>842</v>
      </c>
      <c r="B36" s="515" t="s">
        <v>843</v>
      </c>
      <c r="C36" s="483">
        <v>3</v>
      </c>
      <c r="D36" s="483">
        <v>3</v>
      </c>
      <c r="E36" s="483">
        <v>3</v>
      </c>
      <c r="F36" s="483">
        <v>3</v>
      </c>
      <c r="G36" s="483">
        <v>3</v>
      </c>
    </row>
    <row r="37" spans="1:7">
      <c r="A37" s="302"/>
      <c r="B37" s="302"/>
      <c r="C37" s="67"/>
      <c r="D37" s="67"/>
      <c r="E37" s="67"/>
      <c r="F37" s="67"/>
      <c r="G37" s="67"/>
    </row>
    <row r="38" spans="1:7">
      <c r="A38" s="302"/>
      <c r="B38" s="302"/>
      <c r="C38" s="67"/>
      <c r="D38" s="67"/>
      <c r="E38" s="67"/>
      <c r="F38" s="67"/>
      <c r="G38" s="67"/>
    </row>
    <row r="39" spans="1:7" ht="18" customHeight="1">
      <c r="A39" s="49" t="s">
        <v>1354</v>
      </c>
      <c r="B39" s="49"/>
    </row>
    <row r="40" spans="1:7" ht="18" customHeight="1">
      <c r="A40" s="305" t="s">
        <v>1362</v>
      </c>
      <c r="B40" s="305"/>
    </row>
    <row r="41" spans="1:7" ht="18" customHeight="1">
      <c r="A41" s="306" t="s">
        <v>677</v>
      </c>
      <c r="B41" s="306"/>
    </row>
    <row r="42" spans="1:7" ht="18" customHeight="1">
      <c r="A42" s="732" t="s">
        <v>290</v>
      </c>
      <c r="B42" s="732"/>
      <c r="C42" s="674">
        <v>2021</v>
      </c>
      <c r="D42" s="477">
        <v>2022</v>
      </c>
      <c r="E42" s="477">
        <v>2023</v>
      </c>
      <c r="F42" s="531">
        <v>2024</v>
      </c>
      <c r="G42" s="477">
        <v>2025</v>
      </c>
    </row>
    <row r="43" spans="1:7" ht="42" customHeight="1">
      <c r="A43" s="39" t="s">
        <v>1617</v>
      </c>
      <c r="B43" s="725" t="s">
        <v>1616</v>
      </c>
      <c r="C43" s="58">
        <v>19</v>
      </c>
      <c r="D43" s="58">
        <v>21</v>
      </c>
      <c r="E43" s="58">
        <v>21</v>
      </c>
      <c r="F43" s="58">
        <v>21</v>
      </c>
      <c r="G43" s="58">
        <v>21</v>
      </c>
    </row>
    <row r="44" spans="1:7">
      <c r="A44" s="42" t="s">
        <v>514</v>
      </c>
      <c r="B44" s="455" t="s">
        <v>305</v>
      </c>
      <c r="C44" s="59"/>
      <c r="D44" s="59"/>
      <c r="E44" s="59"/>
      <c r="F44" s="59"/>
      <c r="G44" s="59"/>
    </row>
    <row r="45" spans="1:7" ht="26.25">
      <c r="A45" s="42" t="s">
        <v>1364</v>
      </c>
      <c r="B45" s="722" t="s">
        <v>1363</v>
      </c>
      <c r="C45" s="59">
        <v>1</v>
      </c>
      <c r="D45" s="59">
        <v>1</v>
      </c>
      <c r="E45" s="59">
        <v>1</v>
      </c>
      <c r="F45" s="59">
        <v>1</v>
      </c>
      <c r="G45" s="59">
        <v>1</v>
      </c>
    </row>
    <row r="46" spans="1:7">
      <c r="A46" s="42" t="s">
        <v>845</v>
      </c>
      <c r="B46" s="455" t="s">
        <v>846</v>
      </c>
      <c r="C46" s="59">
        <v>2</v>
      </c>
      <c r="D46" s="59">
        <v>2</v>
      </c>
      <c r="E46" s="59">
        <v>2</v>
      </c>
      <c r="F46" s="59">
        <v>2</v>
      </c>
      <c r="G46" s="59">
        <v>2</v>
      </c>
    </row>
    <row r="47" spans="1:7" ht="26.25">
      <c r="A47" s="52" t="s">
        <v>1356</v>
      </c>
      <c r="B47" s="710" t="s">
        <v>1355</v>
      </c>
      <c r="C47" s="736">
        <v>6.4</v>
      </c>
      <c r="D47" s="736">
        <v>7.7</v>
      </c>
      <c r="E47" s="736">
        <v>7.7</v>
      </c>
      <c r="F47" s="736">
        <v>7.9</v>
      </c>
      <c r="G47" s="736">
        <v>8.1999999999999993</v>
      </c>
    </row>
    <row r="48" spans="1:7" ht="66.75" customHeight="1">
      <c r="A48" s="404" t="s">
        <v>1365</v>
      </c>
      <c r="B48" s="726" t="s">
        <v>1366</v>
      </c>
      <c r="C48" s="59">
        <v>716</v>
      </c>
      <c r="D48" s="59">
        <v>1736</v>
      </c>
      <c r="E48" s="59">
        <v>1727</v>
      </c>
      <c r="F48" s="59">
        <v>1973</v>
      </c>
      <c r="G48" s="59">
        <v>1931</v>
      </c>
    </row>
    <row r="49" spans="1:7">
      <c r="A49" s="52" t="s">
        <v>847</v>
      </c>
      <c r="B49" s="710" t="s">
        <v>848</v>
      </c>
      <c r="C49" s="59"/>
      <c r="D49" s="59"/>
      <c r="E49" s="59"/>
      <c r="F49" s="59"/>
      <c r="G49" s="59"/>
    </row>
    <row r="50" spans="1:7" ht="26.25">
      <c r="A50" s="721" t="s">
        <v>1358</v>
      </c>
      <c r="B50" s="455" t="s">
        <v>1357</v>
      </c>
      <c r="C50" s="59">
        <v>121</v>
      </c>
      <c r="D50" s="59">
        <v>262</v>
      </c>
      <c r="E50" s="59">
        <v>286</v>
      </c>
      <c r="F50" s="59">
        <v>281</v>
      </c>
      <c r="G50" s="59">
        <v>437</v>
      </c>
    </row>
    <row r="51" spans="1:7">
      <c r="A51" s="718" t="s">
        <v>849</v>
      </c>
      <c r="B51" s="515" t="s">
        <v>850</v>
      </c>
      <c r="C51" s="483">
        <v>13</v>
      </c>
      <c r="D51" s="483">
        <v>38</v>
      </c>
      <c r="E51" s="483">
        <v>45</v>
      </c>
      <c r="F51" s="483">
        <v>43</v>
      </c>
      <c r="G51" s="483">
        <v>65</v>
      </c>
    </row>
    <row r="52" spans="1:7">
      <c r="A52" s="302"/>
      <c r="B52" s="302"/>
      <c r="C52" s="67"/>
      <c r="D52" s="67"/>
      <c r="E52" s="67"/>
      <c r="F52" s="67"/>
      <c r="G52" s="67"/>
    </row>
    <row r="54" spans="1:7" ht="25.9" customHeight="1"/>
    <row r="55" spans="1:7" ht="25.9" customHeight="1"/>
    <row r="56" spans="1:7" ht="25.9" customHeight="1"/>
  </sheetData>
  <mergeCells count="1">
    <mergeCell ref="E1:G1"/>
  </mergeCells>
  <hyperlinks>
    <hyperlink ref="A1" location="Содержание!A1" display="Мазмуну" xr:uid="{A986CD85-F410-4A06-B10F-1BD33F6ECE61}"/>
    <hyperlink ref="E1:G1" location="Содержание!A1" display="Содержание" xr:uid="{30AE69DC-A3FC-49CE-A09A-A06024597A6F}"/>
  </hyperlinks>
  <pageMargins left="0.70866141732283472" right="0.70866141732283472" top="0.59055118110236227" bottom="0.74803149606299213" header="0.31496062992125984" footer="0.51181102362204722"/>
  <pageSetup paperSize="9" firstPageNumber="90" orientation="portrait" useFirstPageNumber="1" r:id="rId1"/>
  <headerFooter>
    <oddFooter>&amp;C&amp;P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39"/>
  <sheetViews>
    <sheetView workbookViewId="0">
      <selection activeCell="F1" sqref="F1:G1"/>
    </sheetView>
  </sheetViews>
  <sheetFormatPr defaultColWidth="9.140625" defaultRowHeight="15"/>
  <cols>
    <col min="1" max="1" width="27.5703125" style="31" customWidth="1"/>
    <col min="2" max="2" width="31.42578125" style="31" customWidth="1"/>
    <col min="3" max="7" width="8.7109375" style="31" customWidth="1"/>
    <col min="8" max="16384" width="9.140625" style="31"/>
  </cols>
  <sheetData>
    <row r="1" spans="1:7">
      <c r="A1" s="901" t="s">
        <v>1957</v>
      </c>
      <c r="E1" s="907" t="s">
        <v>1958</v>
      </c>
      <c r="F1" s="907"/>
      <c r="G1" s="907"/>
    </row>
    <row r="2" spans="1:7" s="27" customFormat="1" ht="18" customHeight="1">
      <c r="A2" s="47" t="s">
        <v>1612</v>
      </c>
      <c r="B2" s="47"/>
    </row>
    <row r="3" spans="1:7" s="28" customFormat="1" ht="18" customHeight="1">
      <c r="A3" s="28" t="s">
        <v>1370</v>
      </c>
    </row>
    <row r="4" spans="1:7" s="27" customFormat="1" ht="18" customHeight="1">
      <c r="A4" s="480" t="s">
        <v>1372</v>
      </c>
      <c r="B4" s="480"/>
    </row>
    <row r="5" spans="1:7" s="29" customFormat="1" ht="18" customHeight="1">
      <c r="A5" s="32" t="s">
        <v>1371</v>
      </c>
      <c r="B5" s="32"/>
    </row>
    <row r="6" spans="1:7" s="299" customFormat="1" ht="18" customHeight="1">
      <c r="A6" s="737"/>
      <c r="B6" s="737"/>
      <c r="C6" s="477">
        <v>2021</v>
      </c>
      <c r="D6" s="477">
        <v>2022</v>
      </c>
      <c r="E6" s="477">
        <v>2023</v>
      </c>
      <c r="F6" s="531">
        <v>2024</v>
      </c>
      <c r="G6" s="531">
        <v>2025</v>
      </c>
    </row>
    <row r="7" spans="1:7" ht="39.6" customHeight="1">
      <c r="A7" s="39" t="s">
        <v>1367</v>
      </c>
      <c r="B7" s="740" t="s">
        <v>1368</v>
      </c>
      <c r="C7" s="58">
        <v>68</v>
      </c>
      <c r="D7" s="58">
        <v>69</v>
      </c>
      <c r="E7" s="58">
        <v>69</v>
      </c>
      <c r="F7" s="58">
        <v>68</v>
      </c>
      <c r="G7" s="58">
        <v>66</v>
      </c>
    </row>
    <row r="8" spans="1:7">
      <c r="A8" s="42" t="s">
        <v>514</v>
      </c>
      <c r="B8" s="455" t="s">
        <v>515</v>
      </c>
      <c r="C8" s="59"/>
      <c r="D8" s="59"/>
      <c r="E8" s="59"/>
      <c r="F8" s="59"/>
      <c r="G8" s="59"/>
    </row>
    <row r="9" spans="1:7" ht="26.25">
      <c r="A9" s="42" t="s">
        <v>1784</v>
      </c>
      <c r="B9" s="455" t="s">
        <v>1781</v>
      </c>
      <c r="C9" s="59">
        <v>5</v>
      </c>
      <c r="D9" s="59">
        <v>5</v>
      </c>
      <c r="E9" s="59">
        <v>5</v>
      </c>
      <c r="F9" s="59">
        <v>5</v>
      </c>
      <c r="G9" s="59">
        <v>5</v>
      </c>
    </row>
    <row r="10" spans="1:7">
      <c r="A10" s="42" t="s">
        <v>851</v>
      </c>
      <c r="B10" s="455" t="s">
        <v>852</v>
      </c>
      <c r="C10" s="59">
        <v>12</v>
      </c>
      <c r="D10" s="59">
        <v>18</v>
      </c>
      <c r="E10" s="59">
        <v>19</v>
      </c>
      <c r="F10" s="59">
        <v>17</v>
      </c>
      <c r="G10" s="59">
        <v>17</v>
      </c>
    </row>
    <row r="11" spans="1:7">
      <c r="A11" s="42" t="s">
        <v>853</v>
      </c>
      <c r="B11" s="455" t="s">
        <v>854</v>
      </c>
      <c r="C11" s="59">
        <v>24</v>
      </c>
      <c r="D11" s="59">
        <v>23</v>
      </c>
      <c r="E11" s="59">
        <v>23</v>
      </c>
      <c r="F11" s="59">
        <v>24</v>
      </c>
      <c r="G11" s="59">
        <v>24</v>
      </c>
    </row>
    <row r="12" spans="1:7">
      <c r="A12" s="42" t="s">
        <v>855</v>
      </c>
      <c r="B12" s="455" t="s">
        <v>856</v>
      </c>
      <c r="C12" s="59">
        <v>3</v>
      </c>
      <c r="D12" s="59">
        <v>4</v>
      </c>
      <c r="E12" s="59">
        <v>4</v>
      </c>
      <c r="F12" s="59">
        <v>3</v>
      </c>
      <c r="G12" s="59">
        <v>3</v>
      </c>
    </row>
    <row r="13" spans="1:7">
      <c r="A13" s="42" t="s">
        <v>857</v>
      </c>
      <c r="B13" s="455" t="s">
        <v>858</v>
      </c>
      <c r="C13" s="59">
        <v>22</v>
      </c>
      <c r="D13" s="59">
        <v>17</v>
      </c>
      <c r="E13" s="59">
        <v>16</v>
      </c>
      <c r="F13" s="59">
        <v>17</v>
      </c>
      <c r="G13" s="59">
        <v>16</v>
      </c>
    </row>
    <row r="14" spans="1:7">
      <c r="A14" s="42" t="s">
        <v>859</v>
      </c>
      <c r="B14" s="722" t="s">
        <v>1779</v>
      </c>
      <c r="C14" s="59">
        <v>2</v>
      </c>
      <c r="D14" s="59">
        <v>2</v>
      </c>
      <c r="E14" s="59">
        <v>2</v>
      </c>
      <c r="F14" s="59">
        <v>2</v>
      </c>
      <c r="G14" s="59">
        <v>1</v>
      </c>
    </row>
    <row r="15" spans="1:7">
      <c r="A15" s="52" t="s">
        <v>860</v>
      </c>
      <c r="B15" s="726" t="s">
        <v>1780</v>
      </c>
      <c r="C15" s="59">
        <v>330</v>
      </c>
      <c r="D15" s="59">
        <v>332</v>
      </c>
      <c r="E15" s="59">
        <v>336</v>
      </c>
      <c r="F15" s="59">
        <v>238</v>
      </c>
      <c r="G15" s="59">
        <v>211</v>
      </c>
    </row>
    <row r="16" spans="1:7" ht="51">
      <c r="A16" s="721" t="s">
        <v>1369</v>
      </c>
      <c r="B16" s="722" t="s">
        <v>1376</v>
      </c>
      <c r="C16" s="59">
        <v>80</v>
      </c>
      <c r="D16" s="59">
        <v>84</v>
      </c>
      <c r="E16" s="59">
        <v>89</v>
      </c>
      <c r="F16" s="59">
        <v>79</v>
      </c>
      <c r="G16" s="59">
        <v>64</v>
      </c>
    </row>
    <row r="17" spans="1:7" ht="26.25">
      <c r="A17" s="52" t="s">
        <v>861</v>
      </c>
      <c r="B17" s="710" t="s">
        <v>862</v>
      </c>
      <c r="C17" s="59">
        <v>7891</v>
      </c>
      <c r="D17" s="59">
        <v>13868</v>
      </c>
      <c r="E17" s="59">
        <v>23281</v>
      </c>
      <c r="F17" s="59">
        <v>35164</v>
      </c>
      <c r="G17" s="59">
        <v>13714</v>
      </c>
    </row>
    <row r="18" spans="1:7" ht="26.25">
      <c r="A18" s="52" t="s">
        <v>863</v>
      </c>
      <c r="B18" s="710" t="s">
        <v>1377</v>
      </c>
      <c r="C18" s="59"/>
      <c r="D18" s="59"/>
      <c r="E18" s="59"/>
      <c r="F18" s="59"/>
      <c r="G18" s="59"/>
    </row>
    <row r="19" spans="1:7">
      <c r="A19" s="42" t="s">
        <v>1783</v>
      </c>
      <c r="B19" s="455" t="s">
        <v>1782</v>
      </c>
      <c r="C19" s="59">
        <v>668</v>
      </c>
      <c r="D19" s="59">
        <v>810</v>
      </c>
      <c r="E19" s="59">
        <v>952</v>
      </c>
      <c r="F19" s="59">
        <v>955</v>
      </c>
      <c r="G19" s="59">
        <v>932</v>
      </c>
    </row>
    <row r="20" spans="1:7">
      <c r="A20" s="718" t="s">
        <v>864</v>
      </c>
      <c r="B20" s="515" t="s">
        <v>850</v>
      </c>
      <c r="C20" s="534">
        <v>107</v>
      </c>
      <c r="D20" s="534">
        <v>116</v>
      </c>
      <c r="E20" s="534">
        <v>148</v>
      </c>
      <c r="F20" s="534">
        <v>146</v>
      </c>
      <c r="G20" s="534">
        <v>140</v>
      </c>
    </row>
    <row r="21" spans="1:7" ht="12" customHeight="1"/>
    <row r="22" spans="1:7" ht="18" customHeight="1">
      <c r="A22" s="47" t="s">
        <v>1613</v>
      </c>
      <c r="B22" s="47"/>
    </row>
    <row r="23" spans="1:7" s="56" customFormat="1" ht="18" customHeight="1">
      <c r="A23" s="28" t="s">
        <v>1370</v>
      </c>
      <c r="B23" s="28"/>
    </row>
    <row r="24" spans="1:7" ht="18" customHeight="1">
      <c r="A24" s="300" t="s">
        <v>1373</v>
      </c>
      <c r="B24" s="300"/>
    </row>
    <row r="25" spans="1:7" ht="18" customHeight="1">
      <c r="A25" s="32" t="s">
        <v>1374</v>
      </c>
      <c r="B25" s="32"/>
    </row>
    <row r="26" spans="1:7" s="299" customFormat="1" ht="18" customHeight="1">
      <c r="A26" s="737" t="s">
        <v>865</v>
      </c>
      <c r="B26" s="737"/>
      <c r="C26" s="477">
        <v>2021</v>
      </c>
      <c r="D26" s="477">
        <v>2022</v>
      </c>
      <c r="E26" s="477">
        <v>2023</v>
      </c>
      <c r="F26" s="531">
        <v>2024</v>
      </c>
      <c r="G26" s="531">
        <v>2025</v>
      </c>
    </row>
    <row r="27" spans="1:7" ht="30" customHeight="1">
      <c r="A27" s="39" t="s">
        <v>1382</v>
      </c>
      <c r="B27" s="725" t="s">
        <v>1383</v>
      </c>
      <c r="C27" s="58">
        <v>47</v>
      </c>
      <c r="D27" s="58">
        <v>45</v>
      </c>
      <c r="E27" s="58">
        <v>42</v>
      </c>
      <c r="F27" s="58">
        <v>42</v>
      </c>
      <c r="G27" s="58">
        <v>32</v>
      </c>
    </row>
    <row r="28" spans="1:7">
      <c r="A28" s="42" t="s">
        <v>345</v>
      </c>
      <c r="B28" s="455" t="s">
        <v>866</v>
      </c>
      <c r="C28" s="59"/>
      <c r="D28" s="59"/>
      <c r="E28" s="59"/>
      <c r="F28" s="59"/>
      <c r="G28" s="59"/>
    </row>
    <row r="29" spans="1:7">
      <c r="A29" s="742" t="s">
        <v>1381</v>
      </c>
      <c r="B29" s="741" t="s">
        <v>1380</v>
      </c>
      <c r="C29" s="59">
        <v>9</v>
      </c>
      <c r="D29" s="59">
        <v>9</v>
      </c>
      <c r="E29" s="59">
        <v>8</v>
      </c>
      <c r="F29" s="59">
        <v>8</v>
      </c>
      <c r="G29" s="59">
        <v>5</v>
      </c>
    </row>
    <row r="30" spans="1:7" ht="26.25">
      <c r="A30" s="52" t="s">
        <v>867</v>
      </c>
      <c r="B30" s="710" t="s">
        <v>1785</v>
      </c>
      <c r="C30" s="59">
        <v>18787</v>
      </c>
      <c r="D30" s="59">
        <v>17846</v>
      </c>
      <c r="E30" s="59">
        <v>17147</v>
      </c>
      <c r="F30" s="59">
        <v>17060</v>
      </c>
      <c r="G30" s="59">
        <v>14168</v>
      </c>
    </row>
    <row r="31" spans="1:7" ht="26.25">
      <c r="A31" s="52" t="s">
        <v>868</v>
      </c>
      <c r="B31" s="710" t="s">
        <v>869</v>
      </c>
      <c r="C31" s="43">
        <v>2065.1999999999998</v>
      </c>
      <c r="D31" s="43">
        <v>2412.1</v>
      </c>
      <c r="E31" s="43">
        <v>3307.9</v>
      </c>
      <c r="F31" s="43">
        <v>3713.8</v>
      </c>
      <c r="G31" s="43">
        <v>4213.6000000000004</v>
      </c>
    </row>
    <row r="32" spans="1:7">
      <c r="A32" s="42" t="s">
        <v>345</v>
      </c>
      <c r="B32" s="455" t="s">
        <v>515</v>
      </c>
      <c r="C32" s="43"/>
      <c r="D32" s="43"/>
      <c r="E32" s="43"/>
      <c r="F32" s="43"/>
      <c r="G32" s="43"/>
    </row>
    <row r="33" spans="1:9">
      <c r="A33" s="742" t="s">
        <v>1379</v>
      </c>
      <c r="B33" s="741" t="s">
        <v>1378</v>
      </c>
      <c r="C33" s="43">
        <v>38.700000000000003</v>
      </c>
      <c r="D33" s="43">
        <v>100.8</v>
      </c>
      <c r="E33" s="43">
        <v>87.4</v>
      </c>
      <c r="F33" s="43">
        <v>102.9</v>
      </c>
      <c r="G33" s="43">
        <v>80.599999999999994</v>
      </c>
    </row>
    <row r="34" spans="1:9" ht="39">
      <c r="A34" s="52" t="s">
        <v>870</v>
      </c>
      <c r="B34" s="710" t="s">
        <v>1375</v>
      </c>
      <c r="C34" s="301">
        <v>0.3</v>
      </c>
      <c r="D34" s="301">
        <v>0.38</v>
      </c>
      <c r="E34" s="301">
        <v>0.51</v>
      </c>
      <c r="F34" s="301">
        <v>0.56000000000000005</v>
      </c>
      <c r="G34" s="301">
        <v>0.63</v>
      </c>
    </row>
    <row r="35" spans="1:9">
      <c r="A35" s="42" t="s">
        <v>345</v>
      </c>
      <c r="B35" s="455" t="s">
        <v>515</v>
      </c>
      <c r="C35" s="301"/>
      <c r="D35" s="301"/>
      <c r="E35" s="301"/>
      <c r="F35" s="301"/>
      <c r="G35" s="301"/>
    </row>
    <row r="36" spans="1:9">
      <c r="A36" s="744" t="s">
        <v>1379</v>
      </c>
      <c r="B36" s="743" t="s">
        <v>1378</v>
      </c>
      <c r="C36" s="738">
        <v>0.02</v>
      </c>
      <c r="D36" s="738">
        <v>0.02</v>
      </c>
      <c r="E36" s="738">
        <v>0.02</v>
      </c>
      <c r="F36" s="739">
        <v>0.03</v>
      </c>
      <c r="G36" s="739">
        <v>0.02</v>
      </c>
    </row>
    <row r="37" spans="1:9">
      <c r="A37" s="302"/>
      <c r="B37" s="302"/>
      <c r="C37" s="303"/>
      <c r="D37" s="303"/>
      <c r="E37" s="303"/>
      <c r="F37" s="303"/>
      <c r="G37" s="303"/>
      <c r="I37" s="797"/>
    </row>
    <row r="38" spans="1:9">
      <c r="I38" s="797"/>
    </row>
    <row r="39" spans="1:9">
      <c r="I39" s="264"/>
    </row>
  </sheetData>
  <mergeCells count="1">
    <mergeCell ref="E1:G1"/>
  </mergeCells>
  <hyperlinks>
    <hyperlink ref="A1" location="Содержание!A1" display="Мазмуну" xr:uid="{4D5B7CEA-8968-46B8-8BFC-82B9D1C8A342}"/>
    <hyperlink ref="E1:G1" location="Содержание!A1" display="Содержание" xr:uid="{ABEDBD6A-C7D6-4B6E-A487-BD56B8280107}"/>
  </hyperlinks>
  <pageMargins left="0.70866141732283472" right="0.70866141732283472" top="0.59055118110236227" bottom="0.74803149606299213" header="0.31496062992125984" footer="0.51181102362204722"/>
  <pageSetup paperSize="9" firstPageNumber="92" orientation="portrait" useFirstPageNumber="1" r:id="rId1"/>
  <headerFooter>
    <oddFooter>&amp;C&amp;P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33"/>
  <sheetViews>
    <sheetView workbookViewId="0">
      <selection activeCell="K10" sqref="K10"/>
    </sheetView>
  </sheetViews>
  <sheetFormatPr defaultColWidth="9.140625" defaultRowHeight="15"/>
  <cols>
    <col min="1" max="2" width="20.7109375" style="57" customWidth="1"/>
    <col min="3" max="7" width="9.140625" style="57" customWidth="1"/>
    <col min="8" max="16384" width="9.140625" style="57"/>
  </cols>
  <sheetData>
    <row r="1" spans="1:7">
      <c r="A1" s="901" t="s">
        <v>1957</v>
      </c>
      <c r="F1" s="922" t="s">
        <v>1958</v>
      </c>
      <c r="G1" s="922"/>
    </row>
    <row r="2" spans="1:7" s="31" customFormat="1" ht="18" customHeight="1">
      <c r="A2" s="47" t="s">
        <v>1614</v>
      </c>
      <c r="B2" s="47"/>
    </row>
    <row r="3" spans="1:7" s="56" customFormat="1" ht="15" customHeight="1">
      <c r="A3" s="28" t="s">
        <v>1384</v>
      </c>
      <c r="B3" s="28"/>
    </row>
    <row r="4" spans="1:7" s="31" customFormat="1" ht="13.5" customHeight="1">
      <c r="A4" s="480" t="s">
        <v>871</v>
      </c>
      <c r="B4" s="480"/>
      <c r="C4" s="506"/>
    </row>
    <row r="5" spans="1:7" s="31" customFormat="1" ht="18" customHeight="1">
      <c r="A5" s="32" t="s">
        <v>1374</v>
      </c>
      <c r="B5" s="32"/>
    </row>
    <row r="6" spans="1:7" s="299" customFormat="1" ht="18" customHeight="1">
      <c r="A6" s="737"/>
      <c r="B6" s="737"/>
      <c r="C6" s="477">
        <v>2021</v>
      </c>
      <c r="D6" s="477">
        <v>2022</v>
      </c>
      <c r="E6" s="477">
        <v>2023</v>
      </c>
      <c r="F6" s="531">
        <v>2024</v>
      </c>
      <c r="G6" s="531">
        <v>2025</v>
      </c>
    </row>
    <row r="7" spans="1:7" s="31" customFormat="1" ht="31.5" customHeight="1">
      <c r="A7" s="735" t="s">
        <v>1386</v>
      </c>
      <c r="B7" s="740" t="s">
        <v>1385</v>
      </c>
      <c r="C7" s="58">
        <v>6</v>
      </c>
      <c r="D7" s="58">
        <v>6</v>
      </c>
      <c r="E7" s="58">
        <v>6</v>
      </c>
      <c r="F7" s="58">
        <v>6</v>
      </c>
      <c r="G7" s="58">
        <v>6</v>
      </c>
    </row>
    <row r="8" spans="1:7" s="31" customFormat="1">
      <c r="A8" s="42" t="s">
        <v>872</v>
      </c>
      <c r="B8" s="455" t="s">
        <v>873</v>
      </c>
      <c r="C8" s="59"/>
      <c r="D8" s="59"/>
      <c r="E8" s="59"/>
      <c r="F8" s="59"/>
      <c r="G8" s="59"/>
    </row>
    <row r="9" spans="1:7" s="31" customFormat="1">
      <c r="A9" s="42" t="s">
        <v>874</v>
      </c>
      <c r="B9" s="455" t="s">
        <v>875</v>
      </c>
      <c r="C9" s="59">
        <v>3</v>
      </c>
      <c r="D9" s="59">
        <v>3</v>
      </c>
      <c r="E9" s="59">
        <v>3</v>
      </c>
      <c r="F9" s="59">
        <v>3</v>
      </c>
      <c r="G9" s="59">
        <v>3</v>
      </c>
    </row>
    <row r="10" spans="1:7" s="31" customFormat="1" ht="39">
      <c r="A10" s="52" t="s">
        <v>876</v>
      </c>
      <c r="B10" s="710" t="s">
        <v>877</v>
      </c>
      <c r="C10" s="59">
        <v>163</v>
      </c>
      <c r="D10" s="59">
        <v>172</v>
      </c>
      <c r="E10" s="59">
        <v>272</v>
      </c>
      <c r="F10" s="59">
        <v>218</v>
      </c>
      <c r="G10" s="59">
        <v>197</v>
      </c>
    </row>
    <row r="11" spans="1:7" s="31" customFormat="1">
      <c r="A11" s="42" t="s">
        <v>307</v>
      </c>
      <c r="B11" s="455" t="s">
        <v>878</v>
      </c>
      <c r="C11" s="59"/>
      <c r="D11" s="59"/>
      <c r="E11" s="59"/>
      <c r="F11" s="59"/>
      <c r="G11" s="59"/>
    </row>
    <row r="12" spans="1:7" s="31" customFormat="1">
      <c r="A12" s="42" t="s">
        <v>879</v>
      </c>
      <c r="B12" s="455" t="s">
        <v>880</v>
      </c>
      <c r="C12" s="59">
        <v>133</v>
      </c>
      <c r="D12" s="59">
        <v>142</v>
      </c>
      <c r="E12" s="59">
        <v>196</v>
      </c>
      <c r="F12" s="59">
        <v>133</v>
      </c>
      <c r="G12" s="59">
        <v>102</v>
      </c>
    </row>
    <row r="13" spans="1:7" s="31" customFormat="1">
      <c r="A13" s="42" t="s">
        <v>881</v>
      </c>
      <c r="B13" s="455" t="s">
        <v>882</v>
      </c>
      <c r="C13" s="59">
        <v>26</v>
      </c>
      <c r="D13" s="59">
        <v>30</v>
      </c>
      <c r="E13" s="59">
        <v>75</v>
      </c>
      <c r="F13" s="59">
        <v>75</v>
      </c>
      <c r="G13" s="59">
        <v>93</v>
      </c>
    </row>
    <row r="14" spans="1:7" s="31" customFormat="1" ht="64.5">
      <c r="A14" s="52" t="s">
        <v>1402</v>
      </c>
      <c r="B14" s="710" t="s">
        <v>1401</v>
      </c>
      <c r="C14" s="736">
        <v>123.4</v>
      </c>
      <c r="D14" s="736">
        <v>158.80000000000001</v>
      </c>
      <c r="E14" s="736">
        <v>151.69999999999999</v>
      </c>
      <c r="F14" s="736">
        <v>153.6</v>
      </c>
      <c r="G14" s="736">
        <v>86.2</v>
      </c>
    </row>
    <row r="15" spans="1:7" s="31" customFormat="1" ht="26.25">
      <c r="A15" s="42" t="s">
        <v>883</v>
      </c>
      <c r="B15" s="722" t="s">
        <v>1387</v>
      </c>
      <c r="C15" s="59"/>
      <c r="D15" s="59"/>
      <c r="E15" s="59"/>
      <c r="F15" s="59"/>
      <c r="G15" s="59"/>
    </row>
    <row r="16" spans="1:7" s="31" customFormat="1">
      <c r="A16" s="42" t="s">
        <v>879</v>
      </c>
      <c r="B16" s="455" t="s">
        <v>880</v>
      </c>
      <c r="C16" s="1062">
        <v>96.9</v>
      </c>
      <c r="D16" s="1062">
        <v>128.80000000000001</v>
      </c>
      <c r="E16" s="1062">
        <v>116.5</v>
      </c>
      <c r="F16" s="1062">
        <v>94.1</v>
      </c>
      <c r="G16" s="1062">
        <v>57.1</v>
      </c>
    </row>
    <row r="17" spans="1:7" s="31" customFormat="1">
      <c r="A17" s="718" t="s">
        <v>881</v>
      </c>
      <c r="B17" s="515" t="s">
        <v>882</v>
      </c>
      <c r="C17" s="1063">
        <v>26</v>
      </c>
      <c r="D17" s="1063">
        <v>30</v>
      </c>
      <c r="E17" s="1063">
        <v>35.1</v>
      </c>
      <c r="F17" s="1063">
        <v>51.4</v>
      </c>
      <c r="G17" s="1063">
        <v>27.8</v>
      </c>
    </row>
    <row r="18" spans="1:7" ht="10.5" customHeight="1"/>
    <row r="19" spans="1:7" s="1" customFormat="1" ht="15.75">
      <c r="A19" s="4" t="s">
        <v>1615</v>
      </c>
      <c r="B19" s="4"/>
      <c r="C19" s="5"/>
    </row>
    <row r="20" spans="1:7" s="1" customFormat="1" ht="15.75">
      <c r="A20" s="516" t="s">
        <v>1388</v>
      </c>
      <c r="B20" s="516"/>
      <c r="C20" s="654"/>
      <c r="D20" s="686"/>
      <c r="E20" s="686"/>
    </row>
    <row r="21" spans="1:7" s="1" customFormat="1" ht="15.75">
      <c r="A21" s="4"/>
      <c r="B21" s="4"/>
      <c r="C21" s="5"/>
    </row>
    <row r="22" spans="1:7" s="17" customFormat="1" ht="18.75" customHeight="1">
      <c r="A22" s="604"/>
      <c r="B22" s="604"/>
      <c r="C22" s="477">
        <v>2021</v>
      </c>
      <c r="D22" s="477">
        <v>2022</v>
      </c>
      <c r="E22" s="477">
        <v>2023</v>
      </c>
      <c r="F22" s="531">
        <v>2024</v>
      </c>
      <c r="G22" s="531">
        <v>2025</v>
      </c>
    </row>
    <row r="23" spans="1:7" s="3" customFormat="1" ht="54">
      <c r="A23" s="745" t="s">
        <v>1396</v>
      </c>
      <c r="B23" s="559" t="s">
        <v>1403</v>
      </c>
      <c r="C23" s="61">
        <v>10</v>
      </c>
      <c r="D23" s="61">
        <v>10</v>
      </c>
      <c r="E23" s="61">
        <v>10</v>
      </c>
      <c r="F23" s="61">
        <v>10</v>
      </c>
      <c r="G23" s="61">
        <v>10</v>
      </c>
    </row>
    <row r="24" spans="1:7" s="3" customFormat="1" ht="26.25">
      <c r="A24" s="60" t="s">
        <v>1391</v>
      </c>
      <c r="B24" s="559" t="s">
        <v>1395</v>
      </c>
      <c r="C24" s="21">
        <v>578.6</v>
      </c>
      <c r="D24" s="21">
        <v>578.6</v>
      </c>
      <c r="E24" s="21">
        <v>578.6</v>
      </c>
      <c r="F24" s="21">
        <v>578.6</v>
      </c>
      <c r="G24" s="21">
        <v>578.6</v>
      </c>
    </row>
    <row r="25" spans="1:7" s="3" customFormat="1" ht="42">
      <c r="A25" s="60" t="s">
        <v>1405</v>
      </c>
      <c r="B25" s="559" t="s">
        <v>1404</v>
      </c>
      <c r="C25" s="61">
        <v>13</v>
      </c>
      <c r="D25" s="61">
        <v>13</v>
      </c>
      <c r="E25" s="61">
        <v>13</v>
      </c>
      <c r="F25" s="61">
        <v>13</v>
      </c>
      <c r="G25" s="61">
        <v>13</v>
      </c>
    </row>
    <row r="26" spans="1:7" s="3" customFormat="1" ht="26.25">
      <c r="A26" s="60" t="s">
        <v>1392</v>
      </c>
      <c r="B26" s="559" t="s">
        <v>1395</v>
      </c>
      <c r="C26" s="21">
        <v>726.8</v>
      </c>
      <c r="D26" s="21">
        <v>726.8</v>
      </c>
      <c r="E26" s="21">
        <v>726.8</v>
      </c>
      <c r="F26" s="21">
        <v>726.8</v>
      </c>
      <c r="G26" s="21">
        <v>726.9</v>
      </c>
    </row>
    <row r="27" spans="1:7" s="3" customFormat="1" ht="29.25">
      <c r="A27" s="60" t="s">
        <v>1390</v>
      </c>
      <c r="B27" s="559" t="s">
        <v>1389</v>
      </c>
      <c r="C27" s="61">
        <v>65</v>
      </c>
      <c r="D27" s="61">
        <v>64</v>
      </c>
      <c r="E27" s="61">
        <v>63</v>
      </c>
      <c r="F27" s="61">
        <v>43</v>
      </c>
      <c r="G27" s="61">
        <v>45</v>
      </c>
    </row>
    <row r="28" spans="1:7" s="3" customFormat="1" ht="26.25">
      <c r="A28" s="347" t="s">
        <v>1394</v>
      </c>
      <c r="B28" s="598" t="s">
        <v>1393</v>
      </c>
      <c r="C28" s="539">
        <v>13.1</v>
      </c>
      <c r="D28" s="539">
        <v>13.1</v>
      </c>
      <c r="E28" s="539">
        <v>13.1</v>
      </c>
      <c r="F28" s="539">
        <v>8.1999999999999993</v>
      </c>
      <c r="G28" s="539">
        <v>9.4</v>
      </c>
    </row>
    <row r="29" spans="1:7" s="3" customFormat="1" ht="18">
      <c r="A29" s="63" t="s">
        <v>1397</v>
      </c>
      <c r="B29" s="63"/>
    </row>
    <row r="30" spans="1:7" s="3" customFormat="1" ht="15" customHeight="1">
      <c r="A30" s="746" t="s">
        <v>1399</v>
      </c>
      <c r="B30" s="746"/>
      <c r="C30" s="518"/>
      <c r="D30" s="518"/>
      <c r="E30" s="518"/>
    </row>
    <row r="31" spans="1:7" customFormat="1" ht="25.5" customHeight="1">
      <c r="A31" s="1046" t="s">
        <v>1398</v>
      </c>
      <c r="B31" s="1046"/>
      <c r="C31" s="1047"/>
      <c r="D31" s="1047"/>
      <c r="E31" s="1047"/>
      <c r="F31" s="1047"/>
      <c r="G31" s="1047"/>
    </row>
    <row r="32" spans="1:7" customFormat="1" ht="14.25" customHeight="1">
      <c r="A32" s="1048" t="s">
        <v>1400</v>
      </c>
      <c r="B32" s="1048"/>
      <c r="C32" s="1048"/>
      <c r="D32" s="1048"/>
      <c r="E32" s="1048"/>
      <c r="F32" s="1048"/>
      <c r="G32" s="1048"/>
    </row>
    <row r="33" spans="1:2" customFormat="1">
      <c r="A33" s="64"/>
      <c r="B33" s="64"/>
    </row>
  </sheetData>
  <mergeCells count="3">
    <mergeCell ref="A31:G31"/>
    <mergeCell ref="A32:G32"/>
    <mergeCell ref="F1:G1"/>
  </mergeCells>
  <hyperlinks>
    <hyperlink ref="A1" location="Содержание!A1" display="Мазмуну" xr:uid="{6E25EF57-F62D-4AE3-BADB-C39764BD00B8}"/>
    <hyperlink ref="F1:G1" location="Содержание!A1" display="Содержание" xr:uid="{2E7528AB-AF56-40D7-A3A3-2F1BB15E148E}"/>
  </hyperlinks>
  <pageMargins left="0.70866141732283472" right="0.70866141732283472" top="0.59055118110236227" bottom="0.74803149606299213" header="0.31496062992125984" footer="0.51181102362204722"/>
  <pageSetup paperSize="9" firstPageNumber="93" orientation="portrait" useFirstPageNumber="1" r:id="rId1"/>
  <headerFooter>
    <oddFooter>&amp;C&amp;P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G47"/>
  <sheetViews>
    <sheetView workbookViewId="0">
      <selection activeCell="F1" sqref="F1:G1"/>
    </sheetView>
  </sheetViews>
  <sheetFormatPr defaultColWidth="9.140625" defaultRowHeight="15"/>
  <cols>
    <col min="1" max="2" width="27.85546875" style="31" customWidth="1"/>
    <col min="3" max="3" width="23.7109375" style="31" customWidth="1"/>
    <col min="4" max="4" width="11.28515625" style="31" customWidth="1"/>
    <col min="5" max="16384" width="9.140625" style="31"/>
  </cols>
  <sheetData>
    <row r="1" spans="1:7">
      <c r="A1" s="901" t="s">
        <v>1957</v>
      </c>
      <c r="C1" s="907" t="s">
        <v>1958</v>
      </c>
      <c r="D1" s="907"/>
    </row>
    <row r="2" spans="1:7" s="27" customFormat="1" ht="18" customHeight="1">
      <c r="A2" s="47" t="s">
        <v>1636</v>
      </c>
      <c r="B2" s="47"/>
    </row>
    <row r="3" spans="1:7" s="29" customFormat="1" ht="18" customHeight="1">
      <c r="A3" s="48" t="s">
        <v>1414</v>
      </c>
      <c r="B3" s="48"/>
    </row>
    <row r="4" spans="1:7" s="45" customFormat="1" ht="18" customHeight="1">
      <c r="A4" s="717" t="s">
        <v>1413</v>
      </c>
      <c r="B4" s="717"/>
      <c r="C4" s="459"/>
      <c r="D4" s="459"/>
    </row>
    <row r="5" spans="1:7" s="46" customFormat="1" ht="21" customHeight="1">
      <c r="A5" s="1049" t="s">
        <v>1637</v>
      </c>
      <c r="B5" s="1049"/>
      <c r="C5" s="1049"/>
      <c r="D5" s="1049"/>
    </row>
    <row r="6" spans="1:7" s="30" customFormat="1" ht="38.25">
      <c r="A6" s="749"/>
      <c r="B6" s="749"/>
      <c r="C6" s="723" t="s">
        <v>1406</v>
      </c>
      <c r="D6" s="723" t="s">
        <v>884</v>
      </c>
    </row>
    <row r="7" spans="1:7" s="30" customFormat="1" ht="40.5">
      <c r="A7" s="750"/>
      <c r="B7" s="750"/>
      <c r="C7" s="496" t="s">
        <v>1407</v>
      </c>
      <c r="D7" s="496" t="s">
        <v>885</v>
      </c>
    </row>
    <row r="8" spans="1:7" ht="26.45" customHeight="1">
      <c r="A8" s="39" t="s">
        <v>886</v>
      </c>
      <c r="B8" s="725" t="s">
        <v>887</v>
      </c>
      <c r="C8" s="50">
        <f>C9+C11+C16+C19+C22</f>
        <v>10</v>
      </c>
      <c r="D8" s="51">
        <f>D9+D11+D16+D19+D22</f>
        <v>578.69999999999993</v>
      </c>
    </row>
    <row r="9" spans="1:7">
      <c r="A9" s="52" t="s">
        <v>199</v>
      </c>
      <c r="B9" s="710" t="s">
        <v>200</v>
      </c>
      <c r="C9" s="351">
        <v>1</v>
      </c>
      <c r="D9" s="352">
        <v>66.2</v>
      </c>
    </row>
    <row r="10" spans="1:7">
      <c r="A10" s="55" t="s">
        <v>888</v>
      </c>
      <c r="B10" s="711" t="s">
        <v>889</v>
      </c>
      <c r="C10" s="53">
        <v>1</v>
      </c>
      <c r="D10" s="54">
        <v>66.2</v>
      </c>
    </row>
    <row r="11" spans="1:7">
      <c r="A11" s="52" t="s">
        <v>496</v>
      </c>
      <c r="B11" s="710" t="s">
        <v>890</v>
      </c>
      <c r="C11" s="351">
        <f>SUM(C12:C15)</f>
        <v>4</v>
      </c>
      <c r="D11" s="352">
        <f>SUM(D12:D15)</f>
        <v>175</v>
      </c>
    </row>
    <row r="12" spans="1:7" ht="13.9" customHeight="1">
      <c r="A12" s="55" t="s">
        <v>891</v>
      </c>
      <c r="B12" s="711" t="s">
        <v>892</v>
      </c>
      <c r="C12" s="53">
        <v>1</v>
      </c>
      <c r="D12" s="54">
        <v>112.5</v>
      </c>
    </row>
    <row r="13" spans="1:7" ht="13.9" customHeight="1">
      <c r="A13" s="55" t="s">
        <v>893</v>
      </c>
      <c r="B13" s="711" t="s">
        <v>894</v>
      </c>
      <c r="C13" s="53">
        <v>1</v>
      </c>
      <c r="D13" s="54">
        <v>23.9</v>
      </c>
      <c r="G13" s="66"/>
    </row>
    <row r="14" spans="1:7" ht="13.9" customHeight="1">
      <c r="A14" s="55" t="s">
        <v>895</v>
      </c>
      <c r="B14" s="711" t="s">
        <v>896</v>
      </c>
      <c r="C14" s="53">
        <v>1</v>
      </c>
      <c r="D14" s="54">
        <v>30.6</v>
      </c>
    </row>
    <row r="15" spans="1:7" ht="13.9" customHeight="1">
      <c r="A15" s="55" t="s">
        <v>897</v>
      </c>
      <c r="B15" s="711" t="s">
        <v>898</v>
      </c>
      <c r="C15" s="53">
        <v>1</v>
      </c>
      <c r="D15" s="54">
        <v>8</v>
      </c>
    </row>
    <row r="16" spans="1:7">
      <c r="A16" s="52" t="s">
        <v>245</v>
      </c>
      <c r="B16" s="710" t="s">
        <v>246</v>
      </c>
      <c r="C16" s="351">
        <v>2</v>
      </c>
      <c r="D16" s="352">
        <f>D17+D18</f>
        <v>168.1</v>
      </c>
    </row>
    <row r="17" spans="1:4" ht="13.9" customHeight="1">
      <c r="A17" s="55" t="s">
        <v>899</v>
      </c>
      <c r="B17" s="711" t="s">
        <v>900</v>
      </c>
      <c r="C17" s="53">
        <v>1</v>
      </c>
      <c r="D17" s="54">
        <v>19</v>
      </c>
    </row>
    <row r="18" spans="1:4" ht="13.9" customHeight="1">
      <c r="A18" s="55" t="s">
        <v>901</v>
      </c>
      <c r="B18" s="711" t="s">
        <v>902</v>
      </c>
      <c r="C18" s="53">
        <v>1</v>
      </c>
      <c r="D18" s="54">
        <v>149.1</v>
      </c>
    </row>
    <row r="19" spans="1:4">
      <c r="A19" s="52" t="s">
        <v>205</v>
      </c>
      <c r="B19" s="710" t="s">
        <v>206</v>
      </c>
      <c r="C19" s="351">
        <v>2</v>
      </c>
      <c r="D19" s="352">
        <f>D20+D21</f>
        <v>141.9</v>
      </c>
    </row>
    <row r="20" spans="1:4" ht="13.9" customHeight="1">
      <c r="A20" s="55" t="s">
        <v>903</v>
      </c>
      <c r="B20" s="711" t="s">
        <v>904</v>
      </c>
      <c r="C20" s="53">
        <v>1</v>
      </c>
      <c r="D20" s="54">
        <v>36.4</v>
      </c>
    </row>
    <row r="21" spans="1:4" ht="13.9" customHeight="1">
      <c r="A21" s="55" t="s">
        <v>905</v>
      </c>
      <c r="B21" s="711" t="s">
        <v>906</v>
      </c>
      <c r="C21" s="53">
        <v>1</v>
      </c>
      <c r="D21" s="54">
        <v>105.5</v>
      </c>
    </row>
    <row r="22" spans="1:4" ht="13.9" customHeight="1">
      <c r="A22" s="52" t="s">
        <v>207</v>
      </c>
      <c r="B22" s="710" t="s">
        <v>611</v>
      </c>
      <c r="C22" s="351">
        <v>1</v>
      </c>
      <c r="D22" s="352">
        <v>27.5</v>
      </c>
    </row>
    <row r="23" spans="1:4" ht="13.9" customHeight="1">
      <c r="A23" s="55" t="s">
        <v>907</v>
      </c>
      <c r="B23" s="711" t="s">
        <v>908</v>
      </c>
      <c r="C23" s="53">
        <v>1</v>
      </c>
      <c r="D23" s="54">
        <v>27.5</v>
      </c>
    </row>
    <row r="24" spans="1:4" ht="27">
      <c r="A24" s="39" t="s">
        <v>909</v>
      </c>
      <c r="B24" s="725" t="s">
        <v>910</v>
      </c>
      <c r="C24" s="50">
        <f>C25+C27+C31+C34+C36+C39+C42</f>
        <v>13</v>
      </c>
      <c r="D24" s="51">
        <f>D25+D27+D31+D34+D36+D39+D42</f>
        <v>726.80000000000007</v>
      </c>
    </row>
    <row r="25" spans="1:4" ht="13.9" customHeight="1">
      <c r="A25" s="52" t="s">
        <v>446</v>
      </c>
      <c r="B25" s="710" t="s">
        <v>200</v>
      </c>
      <c r="C25" s="351">
        <v>1</v>
      </c>
      <c r="D25" s="352">
        <v>40</v>
      </c>
    </row>
    <row r="26" spans="1:4" ht="13.9" customHeight="1">
      <c r="A26" s="55" t="s">
        <v>911</v>
      </c>
      <c r="B26" s="711" t="s">
        <v>911</v>
      </c>
      <c r="C26" s="53">
        <v>1</v>
      </c>
      <c r="D26" s="54">
        <v>40</v>
      </c>
    </row>
    <row r="27" spans="1:4" ht="13.9" customHeight="1">
      <c r="A27" s="52" t="s">
        <v>458</v>
      </c>
      <c r="B27" s="710" t="s">
        <v>202</v>
      </c>
      <c r="C27" s="351">
        <f>SUM(C28:C30)</f>
        <v>3</v>
      </c>
      <c r="D27" s="352">
        <f>SUM(D28:D30)</f>
        <v>119.19999999999999</v>
      </c>
    </row>
    <row r="28" spans="1:4" ht="13.9" customHeight="1">
      <c r="A28" s="55" t="s">
        <v>912</v>
      </c>
      <c r="B28" s="711" t="s">
        <v>912</v>
      </c>
      <c r="C28" s="53">
        <v>1</v>
      </c>
      <c r="D28" s="54">
        <v>31.9</v>
      </c>
    </row>
    <row r="29" spans="1:4" ht="13.9" customHeight="1">
      <c r="A29" s="55" t="s">
        <v>913</v>
      </c>
      <c r="B29" s="711" t="s">
        <v>913</v>
      </c>
      <c r="C29" s="53">
        <v>1</v>
      </c>
      <c r="D29" s="54">
        <v>30.5</v>
      </c>
    </row>
    <row r="30" spans="1:4" ht="13.9" customHeight="1">
      <c r="A30" s="55" t="s">
        <v>914</v>
      </c>
      <c r="B30" s="711" t="s">
        <v>914</v>
      </c>
      <c r="C30" s="53">
        <v>1</v>
      </c>
      <c r="D30" s="54">
        <v>56.8</v>
      </c>
    </row>
    <row r="31" spans="1:4" ht="13.9" customHeight="1">
      <c r="A31" s="52" t="s">
        <v>245</v>
      </c>
      <c r="B31" s="710" t="s">
        <v>246</v>
      </c>
      <c r="C31" s="351">
        <v>2</v>
      </c>
      <c r="D31" s="352">
        <f>D32+D33</f>
        <v>314.10000000000002</v>
      </c>
    </row>
    <row r="32" spans="1:4" ht="13.9" customHeight="1">
      <c r="A32" s="55" t="s">
        <v>915</v>
      </c>
      <c r="B32" s="711" t="s">
        <v>916</v>
      </c>
      <c r="C32" s="53">
        <v>1</v>
      </c>
      <c r="D32" s="54">
        <v>38.299999999999997</v>
      </c>
    </row>
    <row r="33" spans="1:4" ht="13.9" customHeight="1">
      <c r="A33" s="55" t="s">
        <v>917</v>
      </c>
      <c r="B33" s="711" t="s">
        <v>918</v>
      </c>
      <c r="C33" s="53">
        <v>1</v>
      </c>
      <c r="D33" s="54">
        <v>275.8</v>
      </c>
    </row>
    <row r="34" spans="1:4" ht="13.9" customHeight="1">
      <c r="A34" s="52" t="s">
        <v>205</v>
      </c>
      <c r="B34" s="710" t="s">
        <v>206</v>
      </c>
      <c r="C34" s="351">
        <v>1</v>
      </c>
      <c r="D34" s="352">
        <v>10.4</v>
      </c>
    </row>
    <row r="35" spans="1:4" ht="13.9" customHeight="1">
      <c r="A35" s="55" t="s">
        <v>1410</v>
      </c>
      <c r="B35" s="711" t="s">
        <v>919</v>
      </c>
      <c r="C35" s="53">
        <v>1</v>
      </c>
      <c r="D35" s="54">
        <v>10.4</v>
      </c>
    </row>
    <row r="36" spans="1:4" ht="13.9" customHeight="1">
      <c r="A36" s="52" t="s">
        <v>207</v>
      </c>
      <c r="B36" s="710" t="s">
        <v>208</v>
      </c>
      <c r="C36" s="351">
        <v>2</v>
      </c>
      <c r="D36" s="352">
        <f>D37+D38</f>
        <v>25.5</v>
      </c>
    </row>
    <row r="37" spans="1:4" ht="13.9" customHeight="1">
      <c r="A37" s="55" t="s">
        <v>920</v>
      </c>
      <c r="B37" s="711" t="s">
        <v>920</v>
      </c>
      <c r="C37" s="53">
        <v>1</v>
      </c>
      <c r="D37" s="54">
        <v>11.2</v>
      </c>
    </row>
    <row r="38" spans="1:4" ht="13.9" customHeight="1">
      <c r="A38" s="55" t="s">
        <v>921</v>
      </c>
      <c r="B38" s="711" t="s">
        <v>921</v>
      </c>
      <c r="C38" s="53">
        <v>1</v>
      </c>
      <c r="D38" s="54">
        <v>14.3</v>
      </c>
    </row>
    <row r="39" spans="1:4" ht="13.9" customHeight="1">
      <c r="A39" s="52" t="s">
        <v>220</v>
      </c>
      <c r="B39" s="710" t="s">
        <v>210</v>
      </c>
      <c r="C39" s="351">
        <v>2</v>
      </c>
      <c r="D39" s="352">
        <f>D40+D41</f>
        <v>75.5</v>
      </c>
    </row>
    <row r="40" spans="1:4" ht="13.9" customHeight="1">
      <c r="A40" s="55" t="s">
        <v>922</v>
      </c>
      <c r="B40" s="711" t="s">
        <v>922</v>
      </c>
      <c r="C40" s="53">
        <v>1</v>
      </c>
      <c r="D40" s="54">
        <v>61.8</v>
      </c>
    </row>
    <row r="41" spans="1:4" ht="13.9" customHeight="1">
      <c r="A41" s="55" t="s">
        <v>923</v>
      </c>
      <c r="B41" s="711" t="s">
        <v>923</v>
      </c>
      <c r="C41" s="53">
        <v>1</v>
      </c>
      <c r="D41" s="54">
        <v>13.7</v>
      </c>
    </row>
    <row r="42" spans="1:4" ht="13.9" customHeight="1">
      <c r="A42" s="52" t="s">
        <v>211</v>
      </c>
      <c r="B42" s="710" t="s">
        <v>212</v>
      </c>
      <c r="C42" s="351">
        <v>2</v>
      </c>
      <c r="D42" s="352">
        <f>D43+D44</f>
        <v>142.1</v>
      </c>
    </row>
    <row r="43" spans="1:4" ht="13.9" customHeight="1">
      <c r="A43" s="55" t="s">
        <v>924</v>
      </c>
      <c r="B43" s="711" t="s">
        <v>924</v>
      </c>
      <c r="C43" s="53">
        <v>1</v>
      </c>
      <c r="D43" s="54">
        <v>18.5</v>
      </c>
    </row>
    <row r="44" spans="1:4" ht="13.9" customHeight="1">
      <c r="A44" s="55" t="s">
        <v>1411</v>
      </c>
      <c r="B44" s="711" t="s">
        <v>925</v>
      </c>
      <c r="C44" s="53">
        <v>1</v>
      </c>
      <c r="D44" s="54">
        <v>123.6</v>
      </c>
    </row>
    <row r="45" spans="1:4">
      <c r="A45" s="751" t="s">
        <v>1412</v>
      </c>
      <c r="B45" s="754" t="s">
        <v>926</v>
      </c>
      <c r="C45" s="752">
        <v>45</v>
      </c>
      <c r="D45" s="753">
        <v>9404</v>
      </c>
    </row>
    <row r="46" spans="1:4">
      <c r="A46" s="44" t="s">
        <v>1408</v>
      </c>
      <c r="B46" s="44"/>
    </row>
    <row r="47" spans="1:4">
      <c r="A47" s="747" t="s">
        <v>1409</v>
      </c>
      <c r="B47" s="747"/>
      <c r="C47" s="748"/>
      <c r="D47" s="748"/>
    </row>
  </sheetData>
  <mergeCells count="2">
    <mergeCell ref="A5:D5"/>
    <mergeCell ref="C1:D1"/>
  </mergeCells>
  <hyperlinks>
    <hyperlink ref="A1" location="Содержание!A1" display="Мазмуну" xr:uid="{E4EEBAF9-FD6F-4A54-ACCB-FF07D0C0A616}"/>
    <hyperlink ref="C1:D1" location="Содержание!A1" display="Содержание" xr:uid="{DF974BFC-A24C-44EA-9BFE-F3D6BE62ED57}"/>
  </hyperlinks>
  <pageMargins left="0.62992125984251968" right="0.62992125984251968" top="0.59055118110236227" bottom="0.74803149606299213" header="0.31496062992125984" footer="0.51181102362204722"/>
  <pageSetup paperSize="9" firstPageNumber="94" orientation="portrait" useFirstPageNumber="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2"/>
  <sheetViews>
    <sheetView topLeftCell="A68" workbookViewId="0">
      <selection activeCell="E87" sqref="E86:E87"/>
    </sheetView>
  </sheetViews>
  <sheetFormatPr defaultColWidth="8.85546875" defaultRowHeight="15"/>
  <cols>
    <col min="1" max="1" width="12.140625" style="31" customWidth="1"/>
    <col min="2" max="2" width="49.7109375" style="272" customWidth="1"/>
    <col min="3" max="3" width="9.7109375" style="273" customWidth="1"/>
    <col min="4" max="4" width="49.7109375" style="274" customWidth="1"/>
    <col min="5" max="16384" width="8.85546875" style="31"/>
  </cols>
  <sheetData>
    <row r="1" spans="1:4">
      <c r="B1" s="270" t="s">
        <v>28</v>
      </c>
      <c r="D1" s="275" t="s">
        <v>29</v>
      </c>
    </row>
    <row r="2" spans="1:4" ht="11.25" customHeight="1" thickBot="1">
      <c r="B2" s="285"/>
      <c r="C2" s="286"/>
      <c r="D2" s="287"/>
    </row>
    <row r="3" spans="1:4" ht="15.75" thickBot="1">
      <c r="B3" s="282" t="s">
        <v>30</v>
      </c>
      <c r="C3" s="283">
        <v>11</v>
      </c>
      <c r="D3" s="284" t="s">
        <v>31</v>
      </c>
    </row>
    <row r="4" spans="1:4" ht="30" customHeight="1">
      <c r="A4" s="903" t="s">
        <v>677</v>
      </c>
      <c r="B4" s="288" t="s">
        <v>1654</v>
      </c>
      <c r="C4" s="289" t="s">
        <v>980</v>
      </c>
      <c r="D4" s="290" t="s">
        <v>1655</v>
      </c>
    </row>
    <row r="5" spans="1:4" ht="27.75" customHeight="1">
      <c r="A5" s="904" t="s">
        <v>1956</v>
      </c>
      <c r="B5" s="291" t="s">
        <v>1656</v>
      </c>
      <c r="C5" s="292" t="s">
        <v>981</v>
      </c>
      <c r="D5" s="293" t="s">
        <v>1821</v>
      </c>
    </row>
    <row r="6" spans="1:4" ht="15" customHeight="1">
      <c r="A6" s="901" t="s">
        <v>1959</v>
      </c>
      <c r="B6" s="291" t="s">
        <v>32</v>
      </c>
      <c r="C6" s="292" t="s">
        <v>982</v>
      </c>
      <c r="D6" s="294" t="s">
        <v>33</v>
      </c>
    </row>
    <row r="7" spans="1:4" ht="25.9" customHeight="1">
      <c r="B7" s="291" t="s">
        <v>34</v>
      </c>
      <c r="C7" s="292"/>
      <c r="D7" s="293" t="s">
        <v>35</v>
      </c>
    </row>
    <row r="8" spans="1:4" ht="36.75">
      <c r="A8" s="901" t="s">
        <v>1960</v>
      </c>
      <c r="B8" s="295" t="s">
        <v>36</v>
      </c>
      <c r="C8" s="292" t="s">
        <v>39</v>
      </c>
      <c r="D8" s="296" t="s">
        <v>37</v>
      </c>
    </row>
    <row r="9" spans="1:4" ht="36.75">
      <c r="A9" s="901" t="s">
        <v>1961</v>
      </c>
      <c r="B9" s="295" t="s">
        <v>38</v>
      </c>
      <c r="C9" s="292" t="s">
        <v>983</v>
      </c>
      <c r="D9" s="296" t="s">
        <v>40</v>
      </c>
    </row>
    <row r="10" spans="1:4" ht="36.75">
      <c r="A10" s="901" t="s">
        <v>1962</v>
      </c>
      <c r="B10" s="295" t="s">
        <v>41</v>
      </c>
      <c r="C10" s="292" t="s">
        <v>44</v>
      </c>
      <c r="D10" s="296" t="s">
        <v>42</v>
      </c>
    </row>
    <row r="11" spans="1:4" ht="36.75">
      <c r="A11" s="901" t="s">
        <v>1963</v>
      </c>
      <c r="B11" s="295" t="s">
        <v>43</v>
      </c>
      <c r="C11" s="292" t="s">
        <v>984</v>
      </c>
      <c r="D11" s="296" t="s">
        <v>45</v>
      </c>
    </row>
    <row r="12" spans="1:4" ht="28.15" customHeight="1">
      <c r="B12" s="291" t="s">
        <v>979</v>
      </c>
      <c r="C12" s="292"/>
      <c r="D12" s="293" t="s">
        <v>1822</v>
      </c>
    </row>
    <row r="13" spans="1:4" ht="32.25" customHeight="1">
      <c r="A13" s="901" t="s">
        <v>1964</v>
      </c>
      <c r="B13" s="295" t="s">
        <v>46</v>
      </c>
      <c r="C13" s="292" t="s">
        <v>50</v>
      </c>
      <c r="D13" s="296" t="s">
        <v>47</v>
      </c>
    </row>
    <row r="14" spans="1:4" ht="37.9" customHeight="1">
      <c r="A14" s="901" t="s">
        <v>1965</v>
      </c>
      <c r="B14" s="295" t="s">
        <v>48</v>
      </c>
      <c r="C14" s="292" t="s">
        <v>50</v>
      </c>
      <c r="D14" s="296" t="s">
        <v>49</v>
      </c>
    </row>
    <row r="15" spans="1:4" ht="44.25" customHeight="1">
      <c r="A15" s="901" t="s">
        <v>1966</v>
      </c>
      <c r="B15" s="295" t="s">
        <v>1691</v>
      </c>
      <c r="C15" s="292" t="s">
        <v>51</v>
      </c>
      <c r="D15" s="296" t="s">
        <v>1828</v>
      </c>
    </row>
    <row r="16" spans="1:4" ht="37.5" customHeight="1">
      <c r="A16" s="901" t="s">
        <v>1967</v>
      </c>
      <c r="B16" s="295" t="s">
        <v>1002</v>
      </c>
      <c r="C16" s="292" t="s">
        <v>54</v>
      </c>
      <c r="D16" s="296" t="s">
        <v>1827</v>
      </c>
    </row>
    <row r="17" spans="1:4" ht="37.9" customHeight="1">
      <c r="A17" s="901" t="s">
        <v>1968</v>
      </c>
      <c r="B17" s="295" t="s">
        <v>52</v>
      </c>
      <c r="C17" s="292" t="s">
        <v>54</v>
      </c>
      <c r="D17" s="296" t="s">
        <v>53</v>
      </c>
    </row>
    <row r="18" spans="1:4" ht="37.9" customHeight="1">
      <c r="A18" s="901" t="s">
        <v>1969</v>
      </c>
      <c r="B18" s="295" t="s">
        <v>1692</v>
      </c>
      <c r="C18" s="292" t="s">
        <v>55</v>
      </c>
      <c r="D18" s="296" t="s">
        <v>1826</v>
      </c>
    </row>
    <row r="19" spans="1:4" ht="48" customHeight="1">
      <c r="A19" s="901" t="s">
        <v>1970</v>
      </c>
      <c r="B19" s="295" t="s">
        <v>1589</v>
      </c>
      <c r="C19" s="292" t="s">
        <v>56</v>
      </c>
      <c r="D19" s="296" t="s">
        <v>1825</v>
      </c>
    </row>
    <row r="20" spans="1:4" ht="64.5" customHeight="1">
      <c r="A20" s="901" t="s">
        <v>1971</v>
      </c>
      <c r="B20" s="295" t="s">
        <v>1823</v>
      </c>
      <c r="C20" s="292" t="s">
        <v>59</v>
      </c>
      <c r="D20" s="296" t="s">
        <v>1824</v>
      </c>
    </row>
    <row r="21" spans="1:4" ht="18" customHeight="1">
      <c r="B21" s="291" t="s">
        <v>57</v>
      </c>
      <c r="C21" s="292"/>
      <c r="D21" s="294" t="s">
        <v>5</v>
      </c>
    </row>
    <row r="22" spans="1:4" ht="25.9" customHeight="1">
      <c r="A22" s="901" t="s">
        <v>1972</v>
      </c>
      <c r="B22" s="295" t="s">
        <v>58</v>
      </c>
      <c r="C22" s="292" t="s">
        <v>61</v>
      </c>
      <c r="D22" s="296" t="s">
        <v>60</v>
      </c>
    </row>
    <row r="23" spans="1:4" ht="41.25" customHeight="1">
      <c r="A23" s="901" t="s">
        <v>1973</v>
      </c>
      <c r="B23" s="295" t="s">
        <v>985</v>
      </c>
      <c r="C23" s="292" t="s">
        <v>66</v>
      </c>
      <c r="D23" s="296" t="s">
        <v>62</v>
      </c>
    </row>
    <row r="24" spans="1:4" ht="18" customHeight="1">
      <c r="B24" s="291" t="s">
        <v>63</v>
      </c>
      <c r="C24" s="292"/>
      <c r="D24" s="293" t="s">
        <v>64</v>
      </c>
    </row>
    <row r="25" spans="1:4" ht="25.9" customHeight="1">
      <c r="A25" s="901" t="s">
        <v>1974</v>
      </c>
      <c r="B25" s="295" t="s">
        <v>65</v>
      </c>
      <c r="C25" s="292" t="s">
        <v>69</v>
      </c>
      <c r="D25" s="296" t="s">
        <v>67</v>
      </c>
    </row>
    <row r="26" spans="1:4" ht="25.9" customHeight="1">
      <c r="A26" s="901" t="s">
        <v>1975</v>
      </c>
      <c r="B26" s="295" t="s">
        <v>68</v>
      </c>
      <c r="C26" s="292" t="s">
        <v>74</v>
      </c>
      <c r="D26" s="296" t="s">
        <v>70</v>
      </c>
    </row>
    <row r="27" spans="1:4" ht="28.15" customHeight="1">
      <c r="B27" s="291" t="s">
        <v>71</v>
      </c>
      <c r="C27" s="292"/>
      <c r="D27" s="293" t="s">
        <v>72</v>
      </c>
    </row>
    <row r="28" spans="1:4" ht="25.9" customHeight="1">
      <c r="A28" s="901" t="s">
        <v>1976</v>
      </c>
      <c r="B28" s="295" t="s">
        <v>73</v>
      </c>
      <c r="C28" s="292" t="s">
        <v>76</v>
      </c>
      <c r="D28" s="296" t="s">
        <v>72</v>
      </c>
    </row>
    <row r="29" spans="1:4" ht="25.9" customHeight="1">
      <c r="A29" s="901" t="s">
        <v>1977</v>
      </c>
      <c r="B29" s="295" t="s">
        <v>75</v>
      </c>
      <c r="C29" s="292" t="s">
        <v>78</v>
      </c>
      <c r="D29" s="296" t="s">
        <v>77</v>
      </c>
    </row>
    <row r="30" spans="1:4" ht="37.9" customHeight="1">
      <c r="A30" s="901" t="s">
        <v>1978</v>
      </c>
      <c r="B30" s="295" t="s">
        <v>1657</v>
      </c>
      <c r="C30" s="292" t="s">
        <v>79</v>
      </c>
      <c r="D30" s="296" t="s">
        <v>1658</v>
      </c>
    </row>
    <row r="31" spans="1:4" ht="49.15" customHeight="1">
      <c r="A31" s="901" t="s">
        <v>1979</v>
      </c>
      <c r="B31" s="295" t="s">
        <v>1659</v>
      </c>
      <c r="C31" s="292" t="s">
        <v>80</v>
      </c>
      <c r="D31" s="296" t="s">
        <v>1660</v>
      </c>
    </row>
    <row r="32" spans="1:4" ht="37.9" customHeight="1">
      <c r="A32" s="901" t="s">
        <v>1980</v>
      </c>
      <c r="B32" s="295" t="s">
        <v>1661</v>
      </c>
      <c r="C32" s="292" t="s">
        <v>81</v>
      </c>
      <c r="D32" s="296" t="s">
        <v>1662</v>
      </c>
    </row>
    <row r="33" spans="1:8" ht="37.9" customHeight="1">
      <c r="A33" s="901" t="s">
        <v>1981</v>
      </c>
      <c r="B33" s="295" t="s">
        <v>1663</v>
      </c>
      <c r="C33" s="292" t="s">
        <v>986</v>
      </c>
      <c r="D33" s="296" t="s">
        <v>1664</v>
      </c>
    </row>
    <row r="34" spans="1:8" ht="25.9" customHeight="1">
      <c r="A34" s="901" t="s">
        <v>1982</v>
      </c>
      <c r="B34" s="295" t="s">
        <v>82</v>
      </c>
      <c r="C34" s="292" t="s">
        <v>85</v>
      </c>
      <c r="D34" s="296" t="s">
        <v>83</v>
      </c>
    </row>
    <row r="35" spans="1:8" ht="49.15" customHeight="1">
      <c r="A35" s="902" t="s">
        <v>1983</v>
      </c>
      <c r="B35" s="295" t="s">
        <v>84</v>
      </c>
      <c r="C35" s="292" t="s">
        <v>87</v>
      </c>
      <c r="D35" s="296" t="s">
        <v>1590</v>
      </c>
    </row>
    <row r="36" spans="1:8" ht="37.9" customHeight="1">
      <c r="A36" s="902" t="s">
        <v>1984</v>
      </c>
      <c r="B36" s="295" t="s">
        <v>86</v>
      </c>
      <c r="C36" s="292" t="s">
        <v>987</v>
      </c>
      <c r="D36" s="296" t="s">
        <v>1829</v>
      </c>
    </row>
    <row r="37" spans="1:8" ht="48" customHeight="1">
      <c r="A37" s="901" t="s">
        <v>1985</v>
      </c>
      <c r="B37" s="295" t="s">
        <v>1591</v>
      </c>
      <c r="C37" s="292" t="s">
        <v>88</v>
      </c>
      <c r="D37" s="296" t="s">
        <v>1592</v>
      </c>
    </row>
    <row r="38" spans="1:8" ht="48" customHeight="1">
      <c r="A38" s="901" t="s">
        <v>1986</v>
      </c>
      <c r="B38" s="295" t="s">
        <v>1593</v>
      </c>
      <c r="C38" s="292" t="s">
        <v>89</v>
      </c>
      <c r="D38" s="296" t="s">
        <v>1830</v>
      </c>
    </row>
    <row r="39" spans="1:8" ht="40.9" customHeight="1">
      <c r="A39" s="901" t="s">
        <v>1987</v>
      </c>
      <c r="B39" s="295" t="s">
        <v>1619</v>
      </c>
      <c r="C39" s="292" t="s">
        <v>90</v>
      </c>
      <c r="D39" s="296" t="s">
        <v>1618</v>
      </c>
      <c r="H39" s="256"/>
    </row>
    <row r="40" spans="1:8" ht="43.5" customHeight="1">
      <c r="A40" s="901" t="s">
        <v>1988</v>
      </c>
      <c r="B40" s="295" t="s">
        <v>1665</v>
      </c>
      <c r="C40" s="292" t="s">
        <v>988</v>
      </c>
      <c r="D40" s="296" t="s">
        <v>1666</v>
      </c>
    </row>
    <row r="41" spans="1:8" ht="42" customHeight="1">
      <c r="A41" s="901" t="s">
        <v>1989</v>
      </c>
      <c r="B41" s="295" t="s">
        <v>1594</v>
      </c>
      <c r="C41" s="292" t="s">
        <v>989</v>
      </c>
      <c r="D41" s="296" t="s">
        <v>1724</v>
      </c>
    </row>
    <row r="42" spans="1:8" ht="53.25" customHeight="1">
      <c r="A42" s="901" t="s">
        <v>1990</v>
      </c>
      <c r="B42" s="295" t="s">
        <v>1595</v>
      </c>
      <c r="C42" s="292" t="s">
        <v>990</v>
      </c>
      <c r="D42" s="296" t="s">
        <v>1723</v>
      </c>
    </row>
    <row r="43" spans="1:8" ht="49.5" customHeight="1">
      <c r="A43" s="901" t="s">
        <v>1991</v>
      </c>
      <c r="B43" s="295" t="s">
        <v>1667</v>
      </c>
      <c r="C43" s="292" t="s">
        <v>991</v>
      </c>
      <c r="D43" s="296" t="s">
        <v>1725</v>
      </c>
    </row>
    <row r="44" spans="1:8" ht="56.25" customHeight="1">
      <c r="A44" s="901" t="s">
        <v>1992</v>
      </c>
      <c r="B44" s="295" t="s">
        <v>1668</v>
      </c>
      <c r="C44" s="292" t="s">
        <v>992</v>
      </c>
      <c r="D44" s="296" t="s">
        <v>1726</v>
      </c>
    </row>
    <row r="45" spans="1:8" ht="36.75">
      <c r="A45" s="901" t="s">
        <v>1993</v>
      </c>
      <c r="B45" s="295" t="s">
        <v>1841</v>
      </c>
      <c r="C45" s="292" t="s">
        <v>91</v>
      </c>
      <c r="D45" s="296" t="s">
        <v>1831</v>
      </c>
    </row>
    <row r="46" spans="1:8" ht="56.25" customHeight="1">
      <c r="A46" s="901" t="s">
        <v>1994</v>
      </c>
      <c r="B46" s="295" t="s">
        <v>1669</v>
      </c>
      <c r="C46" s="292" t="s">
        <v>993</v>
      </c>
      <c r="D46" s="296" t="s">
        <v>1728</v>
      </c>
    </row>
    <row r="47" spans="1:8" ht="27" customHeight="1">
      <c r="B47" s="291" t="s">
        <v>92</v>
      </c>
      <c r="C47" s="292"/>
      <c r="D47" s="294" t="s">
        <v>11</v>
      </c>
    </row>
    <row r="48" spans="1:8" ht="54" customHeight="1">
      <c r="A48" s="901" t="s">
        <v>1995</v>
      </c>
      <c r="B48" s="295" t="s">
        <v>1596</v>
      </c>
      <c r="C48" s="292" t="s">
        <v>994</v>
      </c>
      <c r="D48" s="296" t="s">
        <v>1832</v>
      </c>
    </row>
    <row r="49" spans="1:4" ht="49.15" customHeight="1">
      <c r="A49" s="901" t="s">
        <v>1996</v>
      </c>
      <c r="B49" s="295" t="s">
        <v>93</v>
      </c>
      <c r="C49" s="292" t="s">
        <v>96</v>
      </c>
      <c r="D49" s="296" t="s">
        <v>1833</v>
      </c>
    </row>
    <row r="50" spans="1:4" ht="15" customHeight="1">
      <c r="B50" s="291" t="s">
        <v>94</v>
      </c>
      <c r="C50" s="292"/>
      <c r="D50" s="294" t="s">
        <v>15</v>
      </c>
    </row>
    <row r="51" spans="1:4" ht="25.9" customHeight="1">
      <c r="A51" s="901" t="s">
        <v>1997</v>
      </c>
      <c r="B51" s="295" t="s">
        <v>95</v>
      </c>
      <c r="C51" s="292" t="s">
        <v>101</v>
      </c>
      <c r="D51" s="296" t="s">
        <v>97</v>
      </c>
    </row>
    <row r="52" spans="1:4" ht="25.9" customHeight="1">
      <c r="B52" s="291" t="s">
        <v>98</v>
      </c>
      <c r="C52" s="292"/>
      <c r="D52" s="296" t="s">
        <v>99</v>
      </c>
    </row>
    <row r="53" spans="1:4" ht="24.75">
      <c r="A53" s="901" t="s">
        <v>1998</v>
      </c>
      <c r="B53" s="295" t="s">
        <v>100</v>
      </c>
      <c r="C53" s="292" t="s">
        <v>103</v>
      </c>
      <c r="D53" s="296" t="s">
        <v>1834</v>
      </c>
    </row>
    <row r="54" spans="1:4" ht="37.15" customHeight="1">
      <c r="A54" s="901" t="s">
        <v>1999</v>
      </c>
      <c r="B54" s="295" t="s">
        <v>102</v>
      </c>
      <c r="C54" s="292" t="s">
        <v>107</v>
      </c>
      <c r="D54" s="296" t="s">
        <v>1835</v>
      </c>
    </row>
    <row r="55" spans="1:4" ht="25.9" customHeight="1">
      <c r="B55" s="291" t="s">
        <v>104</v>
      </c>
      <c r="C55" s="292"/>
      <c r="D55" s="293" t="s">
        <v>105</v>
      </c>
    </row>
    <row r="56" spans="1:4" ht="36.75">
      <c r="A56" s="901" t="s">
        <v>2000</v>
      </c>
      <c r="B56" s="295" t="s">
        <v>106</v>
      </c>
      <c r="C56" s="292" t="s">
        <v>109</v>
      </c>
      <c r="D56" s="296" t="s">
        <v>1836</v>
      </c>
    </row>
    <row r="57" spans="1:4" ht="37.9" customHeight="1">
      <c r="A57" s="901" t="s">
        <v>2001</v>
      </c>
      <c r="B57" s="295" t="s">
        <v>108</v>
      </c>
      <c r="C57" s="292" t="s">
        <v>112</v>
      </c>
      <c r="D57" s="296" t="s">
        <v>110</v>
      </c>
    </row>
    <row r="58" spans="1:4" ht="48" customHeight="1">
      <c r="A58" s="901" t="s">
        <v>2002</v>
      </c>
      <c r="B58" s="295" t="s">
        <v>111</v>
      </c>
      <c r="C58" s="292" t="s">
        <v>114</v>
      </c>
      <c r="D58" s="296" t="s">
        <v>1837</v>
      </c>
    </row>
    <row r="59" spans="1:4" ht="51.6" customHeight="1">
      <c r="A59" s="901" t="s">
        <v>2003</v>
      </c>
      <c r="B59" s="295" t="s">
        <v>113</v>
      </c>
      <c r="C59" s="292" t="s">
        <v>116</v>
      </c>
      <c r="D59" s="296" t="s">
        <v>1838</v>
      </c>
    </row>
    <row r="60" spans="1:4" ht="15" customHeight="1">
      <c r="A60" s="901" t="s">
        <v>2004</v>
      </c>
      <c r="B60" s="295" t="s">
        <v>115</v>
      </c>
      <c r="C60" s="292" t="s">
        <v>121</v>
      </c>
      <c r="D60" s="296" t="s">
        <v>117</v>
      </c>
    </row>
    <row r="61" spans="1:4" ht="25.9" customHeight="1">
      <c r="A61" s="901" t="s">
        <v>2005</v>
      </c>
      <c r="B61" s="295" t="s">
        <v>118</v>
      </c>
      <c r="C61" s="292" t="s">
        <v>121</v>
      </c>
      <c r="D61" s="296" t="s">
        <v>119</v>
      </c>
    </row>
    <row r="62" spans="1:4" ht="37.9" customHeight="1">
      <c r="A62" s="901" t="s">
        <v>2006</v>
      </c>
      <c r="B62" s="295" t="s">
        <v>120</v>
      </c>
      <c r="C62" s="292" t="s">
        <v>124</v>
      </c>
      <c r="D62" s="296" t="s">
        <v>122</v>
      </c>
    </row>
    <row r="63" spans="1:4" ht="25.9" customHeight="1">
      <c r="A63" s="901" t="s">
        <v>2007</v>
      </c>
      <c r="B63" s="295" t="s">
        <v>123</v>
      </c>
      <c r="C63" s="292" t="s">
        <v>125</v>
      </c>
      <c r="D63" s="296" t="s">
        <v>1597</v>
      </c>
    </row>
    <row r="64" spans="1:4" ht="25.9" customHeight="1">
      <c r="A64" s="901" t="s">
        <v>2008</v>
      </c>
      <c r="B64" s="295" t="s">
        <v>1598</v>
      </c>
      <c r="C64" s="292" t="s">
        <v>128</v>
      </c>
      <c r="D64" s="296" t="s">
        <v>1599</v>
      </c>
    </row>
    <row r="65" spans="1:4" ht="25.9" customHeight="1">
      <c r="B65" s="291" t="s">
        <v>126</v>
      </c>
      <c r="C65" s="292"/>
      <c r="D65" s="294" t="s">
        <v>127</v>
      </c>
    </row>
    <row r="66" spans="1:4" ht="25.9" customHeight="1">
      <c r="A66" s="901" t="s">
        <v>2009</v>
      </c>
      <c r="B66" s="295" t="s">
        <v>1600</v>
      </c>
      <c r="C66" s="292" t="s">
        <v>130</v>
      </c>
      <c r="D66" s="296" t="s">
        <v>1839</v>
      </c>
    </row>
    <row r="67" spans="1:4" ht="25.9" customHeight="1">
      <c r="A67" s="901" t="s">
        <v>2010</v>
      </c>
      <c r="B67" s="295" t="s">
        <v>129</v>
      </c>
      <c r="C67" s="292" t="s">
        <v>133</v>
      </c>
      <c r="D67" s="296" t="s">
        <v>131</v>
      </c>
    </row>
    <row r="68" spans="1:4" ht="15" customHeight="1">
      <c r="B68" s="291" t="s">
        <v>132</v>
      </c>
      <c r="C68" s="292"/>
      <c r="D68" s="294" t="s">
        <v>23</v>
      </c>
    </row>
    <row r="69" spans="1:4" ht="25.9" customHeight="1">
      <c r="A69" s="901" t="s">
        <v>2011</v>
      </c>
      <c r="B69" s="295" t="s">
        <v>1842</v>
      </c>
      <c r="C69" s="292" t="s">
        <v>134</v>
      </c>
      <c r="D69" s="296" t="s">
        <v>1840</v>
      </c>
    </row>
    <row r="70" spans="1:4" ht="15" customHeight="1">
      <c r="A70" s="901" t="s">
        <v>2012</v>
      </c>
      <c r="B70" s="295" t="s">
        <v>1601</v>
      </c>
      <c r="C70" s="292" t="s">
        <v>135</v>
      </c>
      <c r="D70" s="296" t="s">
        <v>1602</v>
      </c>
    </row>
    <row r="71" spans="1:4" ht="15" customHeight="1">
      <c r="A71" s="901" t="s">
        <v>2013</v>
      </c>
      <c r="B71" s="295" t="s">
        <v>1603</v>
      </c>
      <c r="C71" s="292" t="s">
        <v>138</v>
      </c>
      <c r="D71" s="296" t="s">
        <v>136</v>
      </c>
    </row>
    <row r="72" spans="1:4" ht="15" customHeight="1">
      <c r="A72" s="901" t="s">
        <v>2014</v>
      </c>
      <c r="B72" s="295" t="s">
        <v>1604</v>
      </c>
      <c r="C72" s="292" t="s">
        <v>138</v>
      </c>
      <c r="D72" s="296" t="s">
        <v>137</v>
      </c>
    </row>
    <row r="73" spans="1:4" ht="15" customHeight="1">
      <c r="A73" s="901" t="s">
        <v>2015</v>
      </c>
      <c r="B73" s="295" t="s">
        <v>1605</v>
      </c>
      <c r="C73" s="292" t="s">
        <v>138</v>
      </c>
      <c r="D73" s="296" t="s">
        <v>139</v>
      </c>
    </row>
    <row r="74" spans="1:4" ht="28.5" customHeight="1">
      <c r="A74" s="901" t="s">
        <v>2016</v>
      </c>
      <c r="B74" s="291" t="s">
        <v>1610</v>
      </c>
      <c r="C74" s="292" t="s">
        <v>140</v>
      </c>
      <c r="D74" s="296" t="s">
        <v>1611</v>
      </c>
    </row>
    <row r="75" spans="1:4" ht="39.75" customHeight="1">
      <c r="A75" s="901" t="s">
        <v>2017</v>
      </c>
      <c r="B75" s="295" t="s">
        <v>1670</v>
      </c>
      <c r="C75" s="292" t="s">
        <v>141</v>
      </c>
      <c r="D75" s="296" t="s">
        <v>1671</v>
      </c>
    </row>
    <row r="76" spans="1:4" ht="36" customHeight="1">
      <c r="A76" s="901" t="s">
        <v>2018</v>
      </c>
      <c r="B76" s="295" t="s">
        <v>1672</v>
      </c>
      <c r="C76" s="292" t="s">
        <v>143</v>
      </c>
      <c r="D76" s="296" t="s">
        <v>1727</v>
      </c>
    </row>
    <row r="77" spans="1:4" ht="25.9" customHeight="1">
      <c r="B77" s="291" t="s">
        <v>142</v>
      </c>
      <c r="C77" s="292"/>
      <c r="D77" s="293" t="s">
        <v>25</v>
      </c>
    </row>
    <row r="78" spans="1:4" ht="24.75">
      <c r="A78" s="901" t="s">
        <v>2019</v>
      </c>
      <c r="B78" s="295" t="s">
        <v>1606</v>
      </c>
      <c r="C78" s="292" t="s">
        <v>145</v>
      </c>
      <c r="D78" s="296" t="s">
        <v>1607</v>
      </c>
    </row>
    <row r="79" spans="1:4" ht="36.75">
      <c r="A79" s="901" t="s">
        <v>2020</v>
      </c>
      <c r="B79" s="295" t="s">
        <v>2028</v>
      </c>
      <c r="C79" s="292" t="s">
        <v>145</v>
      </c>
      <c r="D79" s="296" t="s">
        <v>144</v>
      </c>
    </row>
    <row r="80" spans="1:4" ht="36.75">
      <c r="A80" s="901" t="s">
        <v>2021</v>
      </c>
      <c r="B80" s="295" t="s">
        <v>1608</v>
      </c>
      <c r="C80" s="292" t="s">
        <v>147</v>
      </c>
      <c r="D80" s="296" t="s">
        <v>1609</v>
      </c>
    </row>
    <row r="81" spans="2:4" ht="21" customHeight="1">
      <c r="B81" s="291" t="s">
        <v>146</v>
      </c>
      <c r="C81" s="292" t="s">
        <v>995</v>
      </c>
      <c r="D81" s="294" t="s">
        <v>148</v>
      </c>
    </row>
    <row r="82" spans="2:4" ht="25.5" thickBot="1">
      <c r="B82" s="1061" t="s">
        <v>2038</v>
      </c>
      <c r="C82" s="297" t="s">
        <v>996</v>
      </c>
      <c r="D82" s="1060" t="s">
        <v>1673</v>
      </c>
    </row>
  </sheetData>
  <hyperlinks>
    <hyperlink ref="A80" location="'12.3'!A1" display="Таблица 12.3" xr:uid="{07F93A89-56BF-459F-B5E3-F1539BFA34F2}"/>
    <hyperlink ref="A79" location="'12.1-12.2'!A1" display="Таблица 12.2" xr:uid="{AD1C60F1-897A-470A-B6D1-72B103C39859}"/>
    <hyperlink ref="A78" location="'12.1-12.2'!A1" display="Таблица 12.1" xr:uid="{D756AAD3-8E5A-4DD2-AF25-3F1DCC9645ED}"/>
    <hyperlink ref="A76" location="'11.8'!A1" display="Таблица 11.8" xr:uid="{CEF2E83E-4798-4D1A-969C-988568E66331}"/>
    <hyperlink ref="A75" location="'11.7'!A1" display="Таблица 11.7" xr:uid="{AE84A46F-811C-47ED-B723-C3235E4AA153}"/>
    <hyperlink ref="A74" location="'11.5-11,6'!A1" display="Таблица 11.6" xr:uid="{BE5E3557-BAF9-4BC6-9ED4-D165FEB92BB7}"/>
    <hyperlink ref="A73" location="'11.5-11,6'!A1" display="Таблица 11.5" xr:uid="{6C743C82-634A-4527-981C-22FB880AA988}"/>
    <hyperlink ref="A72" location="'11.3-11.4'!A1" display="Таблица 11.4" xr:uid="{86F1A858-915E-4703-B0EF-3A3CEEC17F14}"/>
    <hyperlink ref="A71" location="'11.3-11.4'!A1" display="Таблица 11.3" xr:uid="{B70BD4D8-8700-4890-9025-E0CA7FF3FAC8}"/>
    <hyperlink ref="A70" location="'11.1-11.2'!A1" display="Таблица 11.2" xr:uid="{D6993607-9E6D-4562-8EC9-2DE0A8E0F3DE}"/>
    <hyperlink ref="A69" location="'11.1-11.2'!A1" display="Таблица 11.1" xr:uid="{D34467A5-B836-4CFF-ACDF-8646BF8345B0}"/>
    <hyperlink ref="A67" location="'10,2'!A1" display="Таблица 10.2" xr:uid="{AC5D514B-10A0-421F-B687-BB644D8AED0A}"/>
    <hyperlink ref="A66" location="'10.1 '!A1" display="Таблица 10.1 " xr:uid="{9C968F31-6A28-464E-A074-4EBA1655D663}"/>
    <hyperlink ref="A64" location="'9.7'!A1" display="Таблица 9.7" xr:uid="{8E23B0B2-387F-4938-9CE7-8CA2EEA55711}"/>
    <hyperlink ref="A63" location="'9.6.1'!A1" display="Таблица 9.6.1" xr:uid="{8596CB8A-12D7-47BF-AB0A-5CAADB83CA94}"/>
    <hyperlink ref="A62" location="'9.6'!A1" display="Таблица 9.6" xr:uid="{46964A6A-1792-4D7D-8E41-A3DC47577FCE}"/>
    <hyperlink ref="A61" location="'9.5'!A1" display="Таблица 9.5.1" xr:uid="{F96D5BA2-39C0-423B-87B7-15119BE7DC82}"/>
    <hyperlink ref="A60" location="'9.5'!A1" display="Таблица 9.5" xr:uid="{37570A15-2B3F-4333-BEAB-ABF5BFEB1127}"/>
    <hyperlink ref="A59" location="'9.4'!A1" display="Таблица 9.4" xr:uid="{5E663CC0-4570-4FB7-B2D0-4EC9EBBFD508}"/>
    <hyperlink ref="A58" location="' 9.3'!A1" display="Таблица 9.3" xr:uid="{1478DC98-3DC8-49D7-B5A7-D153AEC89DC4}"/>
    <hyperlink ref="A57" location="'9.2'!A1" display="Таблица 9.2" xr:uid="{610242C4-168D-4AA4-B3D8-5B0DFBCCAA4E}"/>
    <hyperlink ref="A56" location="'9.1'!A1" display="Таблица 9.1" xr:uid="{C84DF940-05CA-4B07-A583-ACE273CC99E2}"/>
    <hyperlink ref="A54" location="'8.2'!A1" display="Таблица 8.2" xr:uid="{C23D888F-76A7-4D0E-A427-F062FA756659}"/>
    <hyperlink ref="A53" location="'8.1'!A1" display="Таблица 8.1" xr:uid="{1BCB041F-D6FA-421B-AC65-251DF7BCE9C8}"/>
    <hyperlink ref="A51" location="'7.1'!A1" display="Таблица 7.1" xr:uid="{07B81ACB-5DF3-45DE-B9FC-859DA58B6792}"/>
    <hyperlink ref="A49" location="'6.2'!A1" display="Таблица 6.2" xr:uid="{FD155108-C003-4B8E-929E-9A95EC1B76CA}"/>
    <hyperlink ref="A48" location="'6.1'!A1" display="Таблица 6.1" xr:uid="{409A4132-0DEE-44C9-B587-AA98862C2F1A}"/>
    <hyperlink ref="A46" location="'5.10.1'!A1" display="Таблица 5.10.1" xr:uid="{C21D7379-F512-4D6A-88A5-3FFB309D9D1F}"/>
    <hyperlink ref="A45" location="'5.10'!A1" display="Таблица 5.10" xr:uid="{BA7A9DCF-245E-424F-88CC-134FC13FAE5E}"/>
    <hyperlink ref="A44" location="'5.9.1.'!A1" display="Таблица 5.9.1" xr:uid="{AEFEC621-FFCE-4A23-A20B-042561361692}"/>
    <hyperlink ref="A43" location="'5.9'!A1" display="Таблица 5.9" xr:uid="{F9F4C67E-7E83-46E4-8DC8-1A6BF552C7DD}"/>
    <hyperlink ref="A42" location="'5.8.1'!A1" display="Таблица 5.8.1" xr:uid="{F891AA64-D7B3-44B2-B3FE-64B4F8DBD31E}"/>
    <hyperlink ref="A41" location="'5.8'!A1" display="Таблица 5.8" xr:uid="{AD50A335-DDD5-4A56-A84F-0E48A3F70527}"/>
    <hyperlink ref="A40" location="'5.7.1'!A1" display="Таблица 5.7.1" xr:uid="{C12B7C2C-E83F-4A17-92C4-65FAD8A653CB}"/>
    <hyperlink ref="A6" location="'02'!A1" display="Таблица 2" xr:uid="{21336882-4886-4CD4-AF6B-E12AFBF765DA}"/>
    <hyperlink ref="A5" location="'01'!A1" display="Таблица 1" xr:uid="{60783CAD-1A65-4AB3-9376-24321433B18A}"/>
    <hyperlink ref="A39" location="'5.7'!A1" display="Таблица 5.7" xr:uid="{103BC453-B219-4C8B-A41D-ACD598F66370}"/>
    <hyperlink ref="A38" location="'5.6'!A1" display="Таблица 5.6" xr:uid="{1B26AA7A-67ED-4C4A-A2C5-B4CFAEFFDB73}"/>
    <hyperlink ref="A37" location="'5.5'!A1" display="Таблица 5.5" xr:uid="{92D77BA7-AA9A-468E-9A27-0A6E4539D813}"/>
    <hyperlink ref="A36" location="'5.4.1'!A1" display="Таблица 5.4.1" xr:uid="{621C1878-27A3-412B-9C37-60A10167EFDB}"/>
    <hyperlink ref="A35" location="'5.4'!A1" display="Таблица 5.4" xr:uid="{57DF4AD1-C7A6-4CB2-96D5-1C3C7449D95A}"/>
    <hyperlink ref="A34" location="'5.3.2'!A1" display="Таблица 5.3.2" xr:uid="{991BE417-FA4E-4F77-ADE7-B1A010FD758C}"/>
    <hyperlink ref="A33" location="'5.3.1'!A1" display="Таблица 5.3.1" xr:uid="{205151AD-F3E9-4155-971D-F5DCA38AB3C9}"/>
    <hyperlink ref="A32" location="'5.3'!A1" display="Таблица 5.3" xr:uid="{599AE5DB-9A9F-44FB-93DD-CA4035C77058}"/>
    <hyperlink ref="A31" location="'5.2.1'!A1" display="Таблица 5.2.1" xr:uid="{4CE14269-BF08-486F-A7B0-946EB707CD8C}"/>
    <hyperlink ref="A30" location="'5.2'!A1" display="Таблица 5.2" xr:uid="{99E75D2F-D9A5-4B39-8731-1952193DE3B6}"/>
    <hyperlink ref="A29" location="'5.1'!A1" display="Таблица 5.1.1" xr:uid="{26C876F8-001D-4756-A2FF-3FAB388AE086}"/>
    <hyperlink ref="A28" location="'5.1'!A1" display="Таблица 5.1" xr:uid="{A33B61E5-7347-4ED5-8D3C-13156EBFAF70}"/>
    <hyperlink ref="A26" location="'4.2'!A1" display="Таблица 4.2" xr:uid="{5B7DA815-2D20-4E2B-A8FC-A39AE87F396D}"/>
    <hyperlink ref="A25" location="'4.1'!A1" display="Таблица 4.1" xr:uid="{FF9B109E-D2CB-40E3-ACF2-7486AFA2BECC}"/>
    <hyperlink ref="A23" location="'3.2'!A1" display="Таблица 3.2" xr:uid="{1533F9BF-AA21-43B6-B057-24EEDFB104FF}"/>
    <hyperlink ref="A22" location="'3.1'!A1" display="Таблица 3.1" xr:uid="{10E7327C-BC58-45F0-B5CC-8B80D3B8D812}"/>
    <hyperlink ref="A20" location="'2.8'!A1" display="Таблица 2.8" xr:uid="{7FEA124A-039F-4A9B-91C0-A6E9D0B8F3C7}"/>
    <hyperlink ref="A19" location="'2.7 '!A1" display="Таблица 2.7" xr:uid="{93F0DA30-FC01-4891-B7D3-E790DA41D418}"/>
    <hyperlink ref="A18" location="'2.6'!A1" display="Таблица 2.6" xr:uid="{47D0E448-60F0-4D54-BF82-5079B18A85ED}"/>
    <hyperlink ref="A17" location="'2.4-2.5'!A1" display="Таблица 2.5" xr:uid="{0B0F7DE2-234E-4233-ACA2-D658749D79D6}"/>
    <hyperlink ref="A16" location="'2.4-2.5'!A1" display="Таблица 2.4" xr:uid="{8852E3FA-7779-46B5-898E-7EC1242E9515}"/>
    <hyperlink ref="A15" location="'2.3'!A1" display="Таблица 2.3" xr:uid="{87F9D7F2-8B8D-4F32-BA6F-CD885047EAA2}"/>
    <hyperlink ref="A14" location="'2.1 и 2.2'!A1" display="Таблица 2.2" xr:uid="{BF8E029F-B5A9-48D9-BDCB-425FF8692751}"/>
    <hyperlink ref="A13" location="'2.1 и 2.2'!A1" display="Таблица 2.1" xr:uid="{FE7F261A-D729-42B1-92D8-C94F7E5469AC}"/>
    <hyperlink ref="A11" location="'1.4'!A1" display="Таблица 1.4" xr:uid="{632C5094-E36D-483A-B46A-9FD25442CF77}"/>
    <hyperlink ref="A10" location="'1.3'!A1" display="Таблица1.3" xr:uid="{778738C5-F46F-4108-ACF3-5FD6F74CCCAD}"/>
    <hyperlink ref="A9" location="'1.2'!A1" display="Таблица 1.2" xr:uid="{DBAB8156-1BB0-4CB2-A7C5-A14019AE8140}"/>
    <hyperlink ref="A8" location="'1.1'!A1" display="Таблица 1.1" xr:uid="{0813236D-AF96-471A-8922-38E9C74DD1B3}"/>
  </hyperlinks>
  <pageMargins left="0.25" right="0.25" top="0.75" bottom="0.75" header="0.3" footer="0.3"/>
  <pageSetup paperSize="9" scale="28" firstPageNumber="7" orientation="portrait" useFirstPageNumber="1" r:id="rId1"/>
  <headerFooter>
    <oddFooter>&amp;C&amp;P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E22"/>
  <sheetViews>
    <sheetView workbookViewId="0">
      <selection activeCell="F1" sqref="F1:G1"/>
    </sheetView>
  </sheetViews>
  <sheetFormatPr defaultColWidth="9.140625" defaultRowHeight="15"/>
  <cols>
    <col min="1" max="2" width="25.7109375" style="31" customWidth="1"/>
    <col min="3" max="3" width="9.140625" style="31"/>
    <col min="4" max="4" width="9.85546875" style="31" customWidth="1"/>
    <col min="5" max="5" width="10.28515625" style="31" customWidth="1"/>
    <col min="6" max="16384" width="9.140625" style="31"/>
  </cols>
  <sheetData>
    <row r="1" spans="1:5">
      <c r="A1" s="901" t="s">
        <v>1957</v>
      </c>
      <c r="C1" s="907" t="s">
        <v>1958</v>
      </c>
      <c r="D1" s="907"/>
      <c r="E1" s="907"/>
    </row>
    <row r="2" spans="1:5" s="27" customFormat="1" ht="45" customHeight="1">
      <c r="A2" s="1054" t="s">
        <v>1638</v>
      </c>
      <c r="B2" s="1054"/>
      <c r="C2" s="1054"/>
      <c r="D2" s="1054"/>
      <c r="E2" s="1054"/>
    </row>
    <row r="3" spans="1:5" s="28" customFormat="1" ht="18" customHeight="1">
      <c r="A3" s="28" t="s">
        <v>1415</v>
      </c>
    </row>
    <row r="4" spans="1:5" ht="18" customHeight="1">
      <c r="A4" s="458" t="s">
        <v>1416</v>
      </c>
      <c r="B4" s="458"/>
      <c r="C4" s="506"/>
      <c r="D4" s="506"/>
      <c r="E4" s="506"/>
    </row>
    <row r="5" spans="1:5" ht="18" customHeight="1">
      <c r="A5" s="458" t="s">
        <v>1639</v>
      </c>
      <c r="B5" s="458"/>
      <c r="C5" s="506"/>
      <c r="D5" s="506"/>
      <c r="E5" s="506"/>
    </row>
    <row r="6" spans="1:5" s="29" customFormat="1" ht="18" customHeight="1">
      <c r="A6" s="32" t="s">
        <v>1417</v>
      </c>
      <c r="B6" s="32"/>
    </row>
    <row r="7" spans="1:5" s="30" customFormat="1" ht="15" customHeight="1">
      <c r="A7" s="755" t="s">
        <v>927</v>
      </c>
      <c r="B7" s="755"/>
      <c r="C7" s="723" t="s">
        <v>928</v>
      </c>
      <c r="D7" s="1050" t="s">
        <v>304</v>
      </c>
      <c r="E7" s="1051"/>
    </row>
    <row r="8" spans="1:5" s="30" customFormat="1">
      <c r="A8" s="34"/>
      <c r="B8" s="34"/>
      <c r="C8" s="35"/>
      <c r="D8" s="1052" t="s">
        <v>929</v>
      </c>
      <c r="E8" s="1053"/>
    </row>
    <row r="9" spans="1:5" s="30" customFormat="1" ht="46.9" customHeight="1">
      <c r="A9" s="34"/>
      <c r="B9" s="34"/>
      <c r="C9" s="36" t="s">
        <v>930</v>
      </c>
      <c r="D9" s="35" t="s">
        <v>931</v>
      </c>
      <c r="E9" s="35" t="s">
        <v>932</v>
      </c>
    </row>
    <row r="10" spans="1:5" s="30" customFormat="1" ht="42.6" customHeight="1">
      <c r="A10" s="756"/>
      <c r="B10" s="756"/>
      <c r="C10" s="496"/>
      <c r="D10" s="496" t="s">
        <v>933</v>
      </c>
      <c r="E10" s="496" t="s">
        <v>934</v>
      </c>
    </row>
    <row r="11" spans="1:5" s="30" customFormat="1">
      <c r="A11" s="37"/>
      <c r="B11" s="37"/>
      <c r="C11" s="38"/>
      <c r="D11" s="38"/>
      <c r="E11" s="38"/>
    </row>
    <row r="12" spans="1:5">
      <c r="A12" s="39" t="s">
        <v>444</v>
      </c>
      <c r="B12" s="725" t="s">
        <v>445</v>
      </c>
      <c r="C12" s="40">
        <f>SUM(C13:C19)</f>
        <v>1305.4999999999998</v>
      </c>
      <c r="D12" s="40">
        <f>SUM(D13:D19)</f>
        <v>123.40000000000002</v>
      </c>
      <c r="E12" s="40">
        <f>SUM(E13:E19)</f>
        <v>43.199999999999996</v>
      </c>
    </row>
    <row r="13" spans="1:5">
      <c r="A13" s="42" t="s">
        <v>446</v>
      </c>
      <c r="B13" s="455" t="s">
        <v>200</v>
      </c>
      <c r="C13" s="43">
        <v>106.2</v>
      </c>
      <c r="D13" s="43">
        <v>12.4</v>
      </c>
      <c r="E13" s="43">
        <v>0.3</v>
      </c>
    </row>
    <row r="14" spans="1:5">
      <c r="A14" s="42" t="s">
        <v>458</v>
      </c>
      <c r="B14" s="455" t="s">
        <v>202</v>
      </c>
      <c r="C14" s="43">
        <v>294.2</v>
      </c>
      <c r="D14" s="43">
        <v>52.7</v>
      </c>
      <c r="E14" s="43">
        <v>2.5</v>
      </c>
    </row>
    <row r="15" spans="1:5">
      <c r="A15" s="42" t="s">
        <v>448</v>
      </c>
      <c r="B15" s="455" t="s">
        <v>246</v>
      </c>
      <c r="C15" s="43">
        <v>482.2</v>
      </c>
      <c r="D15" s="43">
        <v>16.8</v>
      </c>
      <c r="E15" s="43">
        <v>17.8</v>
      </c>
    </row>
    <row r="16" spans="1:5">
      <c r="A16" s="42" t="s">
        <v>449</v>
      </c>
      <c r="B16" s="455" t="s">
        <v>206</v>
      </c>
      <c r="C16" s="43">
        <v>152.30000000000001</v>
      </c>
      <c r="D16" s="43">
        <v>7.7</v>
      </c>
      <c r="E16" s="43">
        <v>21.7</v>
      </c>
    </row>
    <row r="17" spans="1:5">
      <c r="A17" s="42" t="s">
        <v>450</v>
      </c>
      <c r="B17" s="455" t="s">
        <v>208</v>
      </c>
      <c r="C17" s="43">
        <v>53</v>
      </c>
      <c r="D17" s="43">
        <v>7.5</v>
      </c>
      <c r="E17" s="43">
        <v>0.4</v>
      </c>
    </row>
    <row r="18" spans="1:5">
      <c r="A18" s="42" t="s">
        <v>452</v>
      </c>
      <c r="B18" s="455" t="s">
        <v>210</v>
      </c>
      <c r="C18" s="43">
        <v>75.5</v>
      </c>
      <c r="D18" s="43">
        <v>10.9</v>
      </c>
      <c r="E18" s="43" t="s">
        <v>249</v>
      </c>
    </row>
    <row r="19" spans="1:5">
      <c r="A19" s="42" t="s">
        <v>453</v>
      </c>
      <c r="B19" s="455" t="s">
        <v>212</v>
      </c>
      <c r="C19" s="43">
        <v>142.1</v>
      </c>
      <c r="D19" s="43">
        <v>15.4</v>
      </c>
      <c r="E19" s="43">
        <v>0.5</v>
      </c>
    </row>
    <row r="20" spans="1:5">
      <c r="A20" s="757"/>
      <c r="B20" s="757"/>
      <c r="C20" s="758"/>
      <c r="D20" s="758"/>
      <c r="E20" s="758"/>
    </row>
    <row r="21" spans="1:5">
      <c r="A21" s="44" t="s">
        <v>1408</v>
      </c>
      <c r="B21" s="44"/>
    </row>
    <row r="22" spans="1:5">
      <c r="A22" s="747" t="s">
        <v>1409</v>
      </c>
      <c r="B22" s="747"/>
      <c r="C22" s="506"/>
      <c r="D22" s="506"/>
      <c r="E22" s="506"/>
    </row>
  </sheetData>
  <mergeCells count="4">
    <mergeCell ref="D7:E7"/>
    <mergeCell ref="D8:E8"/>
    <mergeCell ref="A2:E2"/>
    <mergeCell ref="C1:E1"/>
  </mergeCells>
  <hyperlinks>
    <hyperlink ref="A1" location="Содержание!A1" display="Мазмуну" xr:uid="{A943EDF1-0C6B-46BA-BB4A-7E328C7A2D76}"/>
    <hyperlink ref="C1:E1" location="Содержание!A1" display="Содержание" xr:uid="{5F269269-DBB1-4601-AB74-C7EEF0A2911B}"/>
  </hyperlinks>
  <pageMargins left="0.70866141732283472" right="0.70866141732283472" top="0.59055118110236227" bottom="0.74803149606299213" header="0.31496062992125984" footer="0.51181102362204722"/>
  <pageSetup paperSize="9" firstPageNumber="95" orientation="portrait" useFirstPageNumber="1" r:id="rId1"/>
  <headerFooter>
    <oddFooter>&amp;C&amp;P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29"/>
  <sheetViews>
    <sheetView workbookViewId="0">
      <selection activeCell="G13" sqref="G13"/>
    </sheetView>
  </sheetViews>
  <sheetFormatPr defaultColWidth="9.140625" defaultRowHeight="15"/>
  <cols>
    <col min="1" max="2" width="20.7109375" style="3" customWidth="1"/>
    <col min="3" max="7" width="8.7109375" style="3" customWidth="1"/>
    <col min="8" max="16384" width="9.140625" style="3"/>
  </cols>
  <sheetData>
    <row r="1" spans="1:8">
      <c r="A1" s="901" t="s">
        <v>1957</v>
      </c>
      <c r="E1" s="907" t="s">
        <v>1958</v>
      </c>
      <c r="F1" s="907"/>
      <c r="G1" s="907"/>
    </row>
    <row r="2" spans="1:8" ht="18" customHeight="1">
      <c r="A2" s="955" t="s">
        <v>935</v>
      </c>
      <c r="B2" s="955"/>
      <c r="C2" s="955"/>
      <c r="D2" s="955"/>
      <c r="E2" s="955"/>
      <c r="F2" s="955"/>
      <c r="G2" s="955"/>
    </row>
    <row r="3" spans="1:8" ht="18" customHeight="1">
      <c r="A3" s="956" t="s">
        <v>936</v>
      </c>
      <c r="B3" s="956"/>
      <c r="C3" s="956"/>
      <c r="D3" s="956"/>
      <c r="E3" s="956"/>
      <c r="F3" s="956"/>
      <c r="G3" s="956"/>
    </row>
    <row r="4" spans="1:8" ht="18" customHeight="1">
      <c r="A4" s="561"/>
      <c r="B4" s="561"/>
      <c r="C4" s="561"/>
      <c r="D4" s="561"/>
      <c r="E4" s="561"/>
      <c r="F4" s="561"/>
      <c r="G4" s="561"/>
    </row>
    <row r="5" spans="1:8" ht="18" customHeight="1">
      <c r="A5" s="18" t="s">
        <v>937</v>
      </c>
      <c r="B5" s="18"/>
      <c r="C5" s="18"/>
      <c r="D5" s="18"/>
      <c r="E5" s="18"/>
      <c r="F5" s="18"/>
      <c r="G5" s="18"/>
    </row>
    <row r="6" spans="1:8" s="12" customFormat="1" ht="18" customHeight="1">
      <c r="A6" s="6" t="s">
        <v>1419</v>
      </c>
      <c r="B6" s="6"/>
      <c r="C6" s="6"/>
      <c r="D6" s="6"/>
      <c r="E6" s="6"/>
      <c r="F6" s="6"/>
      <c r="G6" s="6"/>
    </row>
    <row r="7" spans="1:8" s="15" customFormat="1" ht="18" customHeight="1">
      <c r="A7" s="953" t="s">
        <v>1418</v>
      </c>
      <c r="B7" s="953"/>
      <c r="C7" s="953"/>
      <c r="D7" s="953"/>
      <c r="E7" s="953"/>
      <c r="F7" s="953"/>
      <c r="G7" s="953"/>
    </row>
    <row r="8" spans="1:8" s="16" customFormat="1" ht="18" customHeight="1">
      <c r="A8" s="519" t="s">
        <v>938</v>
      </c>
      <c r="B8" s="519"/>
      <c r="C8" s="519"/>
      <c r="D8" s="519"/>
      <c r="E8" s="519"/>
      <c r="F8" s="519"/>
      <c r="G8" s="519"/>
    </row>
    <row r="9" spans="1:8" s="2" customFormat="1" ht="18" customHeight="1">
      <c r="A9" s="8"/>
      <c r="B9" s="8"/>
      <c r="C9" s="8"/>
      <c r="D9" s="8"/>
      <c r="E9" s="8"/>
      <c r="F9" s="8"/>
      <c r="G9" s="8"/>
    </row>
    <row r="10" spans="1:8" s="17" customFormat="1" ht="18" customHeight="1">
      <c r="A10" s="604"/>
      <c r="B10" s="604"/>
      <c r="C10" s="477">
        <v>2021</v>
      </c>
      <c r="D10" s="477">
        <v>2022</v>
      </c>
      <c r="E10" s="477">
        <v>2023</v>
      </c>
      <c r="F10" s="531">
        <v>2024</v>
      </c>
      <c r="G10" s="531">
        <v>2025</v>
      </c>
    </row>
    <row r="11" spans="1:8" ht="64.5">
      <c r="A11" s="9" t="s">
        <v>1424</v>
      </c>
      <c r="B11" s="680" t="s">
        <v>1420</v>
      </c>
      <c r="C11" s="21">
        <v>923.7</v>
      </c>
      <c r="D11" s="21">
        <v>1030.4000000000001</v>
      </c>
      <c r="E11" s="21">
        <v>1387.1</v>
      </c>
      <c r="F11" s="21">
        <v>1603.8</v>
      </c>
      <c r="G11" s="798">
        <v>1640.6</v>
      </c>
      <c r="H11" s="124"/>
    </row>
    <row r="12" spans="1:8" ht="54.75" customHeight="1">
      <c r="A12" s="9" t="s">
        <v>1423</v>
      </c>
      <c r="B12" s="680" t="s">
        <v>1421</v>
      </c>
      <c r="C12" s="21">
        <v>3.7</v>
      </c>
      <c r="D12" s="21">
        <v>12.4</v>
      </c>
      <c r="E12" s="21">
        <v>19.600000000000001</v>
      </c>
      <c r="F12" s="21">
        <v>24.7</v>
      </c>
      <c r="G12" s="798">
        <v>31.8</v>
      </c>
    </row>
    <row r="13" spans="1:8" ht="124.5" customHeight="1">
      <c r="A13" s="759" t="s">
        <v>1425</v>
      </c>
      <c r="B13" s="714" t="s">
        <v>1422</v>
      </c>
      <c r="C13" s="539">
        <v>0.4</v>
      </c>
      <c r="D13" s="539">
        <v>1.2</v>
      </c>
      <c r="E13" s="539">
        <v>1.4</v>
      </c>
      <c r="F13" s="539">
        <v>1.5</v>
      </c>
      <c r="G13" s="799">
        <v>1.9</v>
      </c>
    </row>
    <row r="14" spans="1:8" ht="28.5" customHeight="1">
      <c r="A14" s="1059" t="s">
        <v>1786</v>
      </c>
      <c r="B14" s="1059"/>
      <c r="C14" s="1059"/>
      <c r="D14" s="1059"/>
      <c r="E14" s="1059"/>
      <c r="F14" s="1059"/>
      <c r="G14" s="1059"/>
    </row>
    <row r="15" spans="1:8" ht="15" customHeight="1">
      <c r="A15" s="1057" t="s">
        <v>1426</v>
      </c>
      <c r="B15" s="1057"/>
      <c r="C15" s="1058"/>
      <c r="D15" s="1058"/>
      <c r="E15" s="1058"/>
      <c r="F15" s="1058"/>
      <c r="G15" s="1058"/>
    </row>
    <row r="16" spans="1:8">
      <c r="A16" s="354"/>
      <c r="B16" s="354"/>
      <c r="C16" s="355"/>
      <c r="D16" s="355"/>
      <c r="E16" s="355"/>
      <c r="F16" s="355"/>
      <c r="G16" s="355"/>
    </row>
    <row r="17" spans="1:7">
      <c r="A17" s="354"/>
      <c r="B17" s="354"/>
      <c r="C17" s="355"/>
      <c r="D17" s="355"/>
      <c r="E17" s="355"/>
      <c r="F17" s="355"/>
      <c r="G17" s="355"/>
    </row>
    <row r="18" spans="1:7" s="1" customFormat="1" ht="18" customHeight="1">
      <c r="A18" s="1055" t="s">
        <v>939</v>
      </c>
      <c r="B18" s="1055"/>
      <c r="C18" s="1056"/>
      <c r="D18" s="1056"/>
      <c r="E18" s="1056"/>
      <c r="F18" s="1056"/>
      <c r="G18" s="1056"/>
    </row>
    <row r="19" spans="1:7" s="1" customFormat="1" ht="18" customHeight="1">
      <c r="A19" s="4" t="s">
        <v>1773</v>
      </c>
      <c r="B19" s="4"/>
      <c r="C19" s="5"/>
      <c r="D19" s="5"/>
      <c r="E19" s="5"/>
      <c r="F19" s="5"/>
      <c r="G19" s="5"/>
    </row>
    <row r="20" spans="1:7" s="1" customFormat="1" ht="18" customHeight="1">
      <c r="A20" s="102" t="s">
        <v>1774</v>
      </c>
      <c r="B20" s="102"/>
    </row>
    <row r="21" spans="1:7" s="1" customFormat="1" ht="18" customHeight="1">
      <c r="A21" s="516" t="s">
        <v>1428</v>
      </c>
      <c r="B21" s="516"/>
      <c r="C21" s="654"/>
      <c r="D21" s="654"/>
      <c r="E21" s="654"/>
      <c r="F21" s="654"/>
      <c r="G21" s="654"/>
    </row>
    <row r="22" spans="1:7" s="1" customFormat="1" ht="18" customHeight="1">
      <c r="A22" s="516" t="s">
        <v>1429</v>
      </c>
      <c r="B22" s="516"/>
      <c r="C22" s="654"/>
      <c r="D22" s="654"/>
      <c r="E22" s="654"/>
      <c r="F22" s="654"/>
      <c r="G22" s="654"/>
    </row>
    <row r="23" spans="1:7" s="1" customFormat="1" ht="18" customHeight="1">
      <c r="A23" s="22" t="s">
        <v>1427</v>
      </c>
      <c r="B23" s="22"/>
    </row>
    <row r="24" spans="1:7" ht="18" customHeight="1">
      <c r="A24" s="604"/>
      <c r="B24" s="604"/>
      <c r="C24" s="477">
        <v>2021</v>
      </c>
      <c r="D24" s="477">
        <v>2022</v>
      </c>
      <c r="E24" s="477">
        <v>2023</v>
      </c>
      <c r="F24" s="531">
        <v>2024</v>
      </c>
      <c r="G24" s="531">
        <v>2025</v>
      </c>
    </row>
    <row r="25" spans="1:7" ht="26.25">
      <c r="A25" s="401" t="s">
        <v>1431</v>
      </c>
      <c r="B25" s="678" t="s">
        <v>1430</v>
      </c>
      <c r="C25" s="11">
        <v>3300</v>
      </c>
      <c r="D25" s="11">
        <v>4782</v>
      </c>
      <c r="E25" s="11">
        <v>5046</v>
      </c>
      <c r="F25" s="11">
        <v>4866</v>
      </c>
      <c r="G25" s="11">
        <v>6330</v>
      </c>
    </row>
    <row r="26" spans="1:7">
      <c r="A26" s="9" t="s">
        <v>1432</v>
      </c>
      <c r="B26" s="678" t="s">
        <v>1433</v>
      </c>
      <c r="C26" s="11">
        <v>22994</v>
      </c>
      <c r="D26" s="11">
        <v>30257</v>
      </c>
      <c r="E26" s="11">
        <v>59480</v>
      </c>
      <c r="F26" s="11">
        <v>63667.277780159202</v>
      </c>
      <c r="G26" s="11">
        <v>69760</v>
      </c>
    </row>
    <row r="27" spans="1:7" ht="39">
      <c r="A27" s="401" t="s">
        <v>1435</v>
      </c>
      <c r="B27" s="678" t="s">
        <v>1434</v>
      </c>
      <c r="C27" s="25">
        <v>420.50799999999998</v>
      </c>
      <c r="D27" s="25">
        <v>391</v>
      </c>
      <c r="E27" s="25">
        <v>456.5</v>
      </c>
      <c r="F27" s="25">
        <v>427.07499999999999</v>
      </c>
      <c r="G27" s="25">
        <v>558</v>
      </c>
    </row>
    <row r="28" spans="1:7" ht="26.25">
      <c r="A28" s="26" t="s">
        <v>940</v>
      </c>
      <c r="B28" s="328" t="s">
        <v>941</v>
      </c>
      <c r="C28" s="24">
        <v>25.23</v>
      </c>
      <c r="D28" s="24">
        <v>26.5</v>
      </c>
      <c r="E28" s="24">
        <v>27.4</v>
      </c>
      <c r="F28" s="24">
        <v>25.625</v>
      </c>
      <c r="G28" s="24">
        <v>26.5</v>
      </c>
    </row>
    <row r="29" spans="1:7" ht="26.25">
      <c r="A29" s="675" t="s">
        <v>942</v>
      </c>
      <c r="B29" s="714" t="s">
        <v>943</v>
      </c>
      <c r="C29" s="649">
        <v>444.6</v>
      </c>
      <c r="D29" s="649">
        <v>558.1</v>
      </c>
      <c r="E29" s="649">
        <v>898.3</v>
      </c>
      <c r="F29" s="649">
        <v>1238.9000000000001</v>
      </c>
      <c r="G29" s="649">
        <v>1499</v>
      </c>
    </row>
  </sheetData>
  <mergeCells count="7">
    <mergeCell ref="E1:G1"/>
    <mergeCell ref="A2:G2"/>
    <mergeCell ref="A3:G3"/>
    <mergeCell ref="A7:G7"/>
    <mergeCell ref="A18:G18"/>
    <mergeCell ref="A15:G15"/>
    <mergeCell ref="A14:G14"/>
  </mergeCells>
  <hyperlinks>
    <hyperlink ref="A1" location="Содержание!A1" display="Мазмуну" xr:uid="{796DAF93-8694-4910-9427-0F918F88F5CD}"/>
    <hyperlink ref="E1:G1" location="Содержание!A1" display="Содержание" xr:uid="{F9461BCB-8EB6-4973-A350-11173048C1C8}"/>
  </hyperlinks>
  <pageMargins left="0.70866141732283472" right="0.70866141732283472" top="0.59055118110236227" bottom="0.74803149606299213" header="0.31496062992125984" footer="0.51181102362204722"/>
  <pageSetup paperSize="9" firstPageNumber="96" orientation="portrait" useFirstPageNumber="1" r:id="rId1"/>
  <headerFooter>
    <oddFooter>&amp;C&amp;P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G25"/>
  <sheetViews>
    <sheetView tabSelected="1" workbookViewId="0">
      <selection activeCell="J9" sqref="J9"/>
    </sheetView>
  </sheetViews>
  <sheetFormatPr defaultColWidth="9.140625" defaultRowHeight="15"/>
  <cols>
    <col min="1" max="2" width="20.7109375" style="3" customWidth="1"/>
    <col min="3" max="7" width="9.140625" style="3" customWidth="1"/>
    <col min="8" max="16384" width="9.140625" style="3"/>
  </cols>
  <sheetData>
    <row r="1" spans="1:7">
      <c r="A1" s="901" t="s">
        <v>1957</v>
      </c>
      <c r="F1" s="907" t="s">
        <v>1958</v>
      </c>
      <c r="G1" s="907"/>
    </row>
    <row r="2" spans="1:7" s="1" customFormat="1" ht="18" customHeight="1">
      <c r="A2" s="4" t="s">
        <v>944</v>
      </c>
      <c r="B2" s="4"/>
      <c r="C2" s="5"/>
      <c r="D2" s="5"/>
      <c r="E2" s="5"/>
      <c r="F2" s="5"/>
      <c r="G2" s="5"/>
    </row>
    <row r="3" spans="1:7" s="2" customFormat="1" ht="18" customHeight="1">
      <c r="A3" s="6" t="s">
        <v>1437</v>
      </c>
      <c r="B3" s="6"/>
      <c r="C3" s="7"/>
      <c r="D3" s="7"/>
      <c r="E3" s="7"/>
      <c r="F3" s="7"/>
      <c r="G3" s="7"/>
    </row>
    <row r="4" spans="1:7" s="2" customFormat="1" ht="14.25" customHeight="1">
      <c r="A4" s="8" t="s">
        <v>677</v>
      </c>
      <c r="B4" s="8"/>
    </row>
    <row r="5" spans="1:7" s="1" customFormat="1" ht="18" customHeight="1">
      <c r="A5" s="516" t="s">
        <v>1436</v>
      </c>
      <c r="B5" s="516"/>
      <c r="C5" s="654"/>
      <c r="D5" s="654"/>
      <c r="E5" s="654"/>
      <c r="F5" s="654"/>
      <c r="G5" s="654"/>
    </row>
    <row r="6" spans="1:7" s="2" customFormat="1" ht="18" customHeight="1">
      <c r="A6" s="519" t="s">
        <v>945</v>
      </c>
      <c r="B6" s="519"/>
      <c r="C6" s="715"/>
      <c r="D6" s="715"/>
      <c r="E6" s="715"/>
      <c r="F6" s="715"/>
      <c r="G6" s="715"/>
    </row>
    <row r="7" spans="1:7" ht="18" customHeight="1">
      <c r="A7" s="8" t="s">
        <v>677</v>
      </c>
      <c r="B7" s="8"/>
    </row>
    <row r="8" spans="1:7" ht="18" customHeight="1">
      <c r="A8" s="604"/>
      <c r="B8" s="604"/>
      <c r="C8" s="477">
        <v>2021</v>
      </c>
      <c r="D8" s="477">
        <v>2022</v>
      </c>
      <c r="E8" s="477">
        <v>2023</v>
      </c>
      <c r="F8" s="531">
        <v>2024</v>
      </c>
      <c r="G8" s="531">
        <v>2025</v>
      </c>
    </row>
    <row r="9" spans="1:7" ht="18" customHeight="1">
      <c r="A9" s="1064"/>
      <c r="B9" s="1064"/>
      <c r="C9" s="1065" t="s">
        <v>2046</v>
      </c>
      <c r="D9" s="1065"/>
      <c r="E9" s="1065"/>
      <c r="F9" s="1065"/>
      <c r="G9" s="1065"/>
    </row>
    <row r="10" spans="1:7" ht="30" customHeight="1">
      <c r="A10" s="9" t="s">
        <v>946</v>
      </c>
      <c r="B10" s="678" t="s">
        <v>1439</v>
      </c>
      <c r="C10" s="11">
        <v>8</v>
      </c>
      <c r="D10" s="11">
        <v>26</v>
      </c>
      <c r="E10" s="11">
        <v>18</v>
      </c>
      <c r="F10" s="11">
        <v>25</v>
      </c>
      <c r="G10" s="11">
        <v>29</v>
      </c>
    </row>
    <row r="11" spans="1:7" ht="15" customHeight="1">
      <c r="A11" s="9" t="s">
        <v>947</v>
      </c>
      <c r="B11" s="678" t="s">
        <v>947</v>
      </c>
      <c r="C11" s="11">
        <v>44</v>
      </c>
      <c r="D11" s="11">
        <v>132</v>
      </c>
      <c r="E11" s="11">
        <v>146</v>
      </c>
      <c r="F11" s="11">
        <v>177</v>
      </c>
      <c r="G11" s="11">
        <v>216</v>
      </c>
    </row>
    <row r="12" spans="1:7" ht="15" customHeight="1">
      <c r="A12" s="9" t="s">
        <v>948</v>
      </c>
      <c r="B12" s="678" t="s">
        <v>948</v>
      </c>
      <c r="C12" s="11">
        <v>18</v>
      </c>
      <c r="D12" s="11">
        <v>27</v>
      </c>
      <c r="E12" s="11">
        <v>75</v>
      </c>
      <c r="F12" s="11">
        <v>101</v>
      </c>
      <c r="G12" s="11">
        <v>119</v>
      </c>
    </row>
    <row r="13" spans="1:7" ht="26.25">
      <c r="A13" s="9" t="s">
        <v>949</v>
      </c>
      <c r="B13" s="678" t="s">
        <v>950</v>
      </c>
      <c r="C13" s="11">
        <v>61</v>
      </c>
      <c r="D13" s="11">
        <v>88</v>
      </c>
      <c r="E13" s="11">
        <v>107</v>
      </c>
      <c r="F13" s="11">
        <v>91</v>
      </c>
      <c r="G13" s="11">
        <v>87</v>
      </c>
    </row>
    <row r="14" spans="1:7" ht="15" customHeight="1">
      <c r="A14" s="9" t="s">
        <v>951</v>
      </c>
      <c r="B14" s="678" t="s">
        <v>952</v>
      </c>
      <c r="C14" s="11">
        <v>41</v>
      </c>
      <c r="D14" s="11">
        <v>74</v>
      </c>
      <c r="E14" s="11">
        <v>201</v>
      </c>
      <c r="F14" s="11">
        <v>247</v>
      </c>
      <c r="G14" s="11">
        <v>286</v>
      </c>
    </row>
    <row r="15" spans="1:7" ht="15" customHeight="1">
      <c r="A15" s="9" t="s">
        <v>953</v>
      </c>
      <c r="B15" s="678" t="s">
        <v>953</v>
      </c>
      <c r="C15" s="11">
        <v>5</v>
      </c>
      <c r="D15" s="11">
        <v>4</v>
      </c>
      <c r="E15" s="11">
        <v>2</v>
      </c>
      <c r="F15" s="11">
        <v>3</v>
      </c>
      <c r="G15" s="11">
        <v>2</v>
      </c>
    </row>
    <row r="16" spans="1:7" ht="39">
      <c r="A16" s="9" t="s">
        <v>954</v>
      </c>
      <c r="B16" s="680" t="s">
        <v>1438</v>
      </c>
      <c r="C16" s="11">
        <v>50</v>
      </c>
      <c r="D16" s="11">
        <v>85</v>
      </c>
      <c r="E16" s="11">
        <v>143</v>
      </c>
      <c r="F16" s="11">
        <v>266</v>
      </c>
      <c r="G16" s="11">
        <v>322</v>
      </c>
    </row>
    <row r="17" spans="1:7">
      <c r="A17" s="9" t="s">
        <v>955</v>
      </c>
      <c r="B17" s="678" t="s">
        <v>956</v>
      </c>
      <c r="C17" s="11">
        <v>16</v>
      </c>
      <c r="D17" s="11">
        <v>31</v>
      </c>
      <c r="E17" s="11">
        <v>51</v>
      </c>
      <c r="F17" s="11">
        <v>53</v>
      </c>
      <c r="G17" s="11">
        <v>42</v>
      </c>
    </row>
    <row r="18" spans="1:7">
      <c r="A18" s="9" t="s">
        <v>957</v>
      </c>
      <c r="B18" s="678" t="s">
        <v>958</v>
      </c>
      <c r="C18" s="11">
        <v>16</v>
      </c>
      <c r="D18" s="11">
        <v>36</v>
      </c>
      <c r="E18" s="11">
        <v>36</v>
      </c>
      <c r="F18" s="11">
        <v>34</v>
      </c>
      <c r="G18" s="11">
        <v>30</v>
      </c>
    </row>
    <row r="19" spans="1:7" ht="26.25">
      <c r="A19" s="401" t="s">
        <v>1442</v>
      </c>
      <c r="B19" s="678" t="s">
        <v>1447</v>
      </c>
      <c r="C19" s="11" t="s">
        <v>521</v>
      </c>
      <c r="D19" s="11" t="s">
        <v>521</v>
      </c>
      <c r="E19" s="11" t="s">
        <v>521</v>
      </c>
      <c r="F19" s="11">
        <v>5</v>
      </c>
      <c r="G19" s="11">
        <v>7</v>
      </c>
    </row>
    <row r="20" spans="1:7" ht="26.25">
      <c r="A20" s="9" t="s">
        <v>959</v>
      </c>
      <c r="B20" s="678" t="s">
        <v>960</v>
      </c>
      <c r="C20" s="11">
        <v>13</v>
      </c>
      <c r="D20" s="11">
        <v>26</v>
      </c>
      <c r="E20" s="11">
        <v>49</v>
      </c>
      <c r="F20" s="11">
        <v>65</v>
      </c>
      <c r="G20" s="11">
        <v>75</v>
      </c>
    </row>
    <row r="21" spans="1:7" ht="26.25">
      <c r="A21" s="401" t="s">
        <v>1443</v>
      </c>
      <c r="B21" s="678" t="s">
        <v>1444</v>
      </c>
      <c r="C21" s="11">
        <v>219</v>
      </c>
      <c r="D21" s="11">
        <v>487</v>
      </c>
      <c r="E21" s="11">
        <v>519</v>
      </c>
      <c r="F21" s="11">
        <v>655</v>
      </c>
      <c r="G21" s="11">
        <v>756</v>
      </c>
    </row>
    <row r="22" spans="1:7" ht="64.5">
      <c r="A22" s="9" t="s">
        <v>1446</v>
      </c>
      <c r="B22" s="678" t="s">
        <v>1445</v>
      </c>
      <c r="C22" s="11">
        <v>65</v>
      </c>
      <c r="D22" s="11">
        <v>82</v>
      </c>
      <c r="E22" s="11">
        <v>148</v>
      </c>
      <c r="F22" s="11">
        <v>126</v>
      </c>
      <c r="G22" s="11">
        <v>141</v>
      </c>
    </row>
    <row r="23" spans="1:7" ht="26.25">
      <c r="A23" s="9" t="s">
        <v>961</v>
      </c>
      <c r="B23" s="678" t="s">
        <v>962</v>
      </c>
      <c r="C23" s="11">
        <v>62</v>
      </c>
      <c r="D23" s="11">
        <v>116</v>
      </c>
      <c r="E23" s="11">
        <v>231</v>
      </c>
      <c r="F23" s="11">
        <v>361</v>
      </c>
      <c r="G23" s="11">
        <v>472</v>
      </c>
    </row>
    <row r="24" spans="1:7" ht="26.25">
      <c r="A24" s="9" t="s">
        <v>963</v>
      </c>
      <c r="B24" s="680" t="s">
        <v>1440</v>
      </c>
      <c r="C24" s="11">
        <v>25</v>
      </c>
      <c r="D24" s="11">
        <v>76</v>
      </c>
      <c r="E24" s="11">
        <v>141</v>
      </c>
      <c r="F24" s="11">
        <v>267</v>
      </c>
      <c r="G24" s="11">
        <v>452</v>
      </c>
    </row>
    <row r="25" spans="1:7" ht="38.450000000000003" customHeight="1">
      <c r="A25" s="675" t="s">
        <v>964</v>
      </c>
      <c r="B25" s="681" t="s">
        <v>1441</v>
      </c>
      <c r="C25" s="649">
        <v>92</v>
      </c>
      <c r="D25" s="649">
        <v>178</v>
      </c>
      <c r="E25" s="348">
        <v>192</v>
      </c>
      <c r="F25" s="348">
        <v>222</v>
      </c>
      <c r="G25" s="348">
        <v>255</v>
      </c>
    </row>
  </sheetData>
  <mergeCells count="2">
    <mergeCell ref="F1:G1"/>
    <mergeCell ref="C9:G9"/>
  </mergeCells>
  <hyperlinks>
    <hyperlink ref="A1" location="Содержание!A1" display="Мазмуну" xr:uid="{48D625FB-1F51-4DE6-B321-274C4F2D2E30}"/>
    <hyperlink ref="F1:G1" location="Содержание!A1" display="Содержание" xr:uid="{FE650247-9B70-40E2-A39A-AB4D359E4BBE}"/>
  </hyperlinks>
  <pageMargins left="0.70866141732283472" right="0.70866141732283472" top="0.59055118110236227" bottom="0.74803149606299213" header="0.31496062992125984" footer="0.51181102362204722"/>
  <pageSetup paperSize="9" firstPageNumber="97" orientation="portrait" useFirstPageNumber="1"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0"/>
  <sheetViews>
    <sheetView topLeftCell="A19" workbookViewId="0">
      <selection activeCell="I30" sqref="I30"/>
    </sheetView>
  </sheetViews>
  <sheetFormatPr defaultColWidth="8.85546875" defaultRowHeight="15"/>
  <cols>
    <col min="1" max="1" width="31.5703125" style="3" customWidth="1"/>
    <col min="2" max="2" width="35" style="3" customWidth="1"/>
    <col min="3" max="3" width="8.7109375" style="3" customWidth="1"/>
    <col min="4" max="4" width="9.5703125" style="3" customWidth="1"/>
    <col min="5" max="5" width="9.7109375" style="3" customWidth="1"/>
    <col min="6" max="7" width="9.85546875" style="3" customWidth="1"/>
    <col min="8" max="16384" width="8.85546875" style="3"/>
  </cols>
  <sheetData>
    <row r="1" spans="1:7">
      <c r="A1" s="901" t="s">
        <v>1957</v>
      </c>
      <c r="E1" s="907" t="s">
        <v>1958</v>
      </c>
      <c r="F1" s="907"/>
      <c r="G1" s="907"/>
    </row>
    <row r="2" spans="1:7" ht="18" customHeight="1">
      <c r="A2" s="916" t="s">
        <v>1640</v>
      </c>
      <c r="B2" s="916"/>
      <c r="C2" s="916"/>
      <c r="D2" s="916"/>
      <c r="E2" s="916"/>
      <c r="F2" s="916"/>
      <c r="G2" s="916"/>
    </row>
    <row r="3" spans="1:7" ht="18" customHeight="1">
      <c r="A3" s="917" t="s">
        <v>1641</v>
      </c>
      <c r="B3" s="917"/>
      <c r="C3" s="917"/>
      <c r="D3" s="917"/>
      <c r="E3" s="917"/>
      <c r="F3" s="917"/>
      <c r="G3" s="917"/>
    </row>
    <row r="4" spans="1:7" s="13" customFormat="1" ht="18" customHeight="1">
      <c r="A4" s="196"/>
      <c r="B4" s="196"/>
      <c r="C4" s="177"/>
      <c r="D4" s="177"/>
      <c r="E4" s="177"/>
      <c r="F4" s="177"/>
      <c r="G4" s="177"/>
    </row>
    <row r="5" spans="1:7" ht="18" customHeight="1">
      <c r="A5" s="760"/>
      <c r="B5" s="760"/>
      <c r="C5" s="431">
        <v>2021</v>
      </c>
      <c r="D5" s="431">
        <v>2022</v>
      </c>
      <c r="E5" s="431">
        <v>2023</v>
      </c>
      <c r="F5" s="431" t="s">
        <v>1008</v>
      </c>
      <c r="G5" s="800">
        <v>2025</v>
      </c>
    </row>
    <row r="6" spans="1:7" ht="57" customHeight="1">
      <c r="A6" s="99" t="s">
        <v>1800</v>
      </c>
      <c r="B6" s="420" t="s">
        <v>1789</v>
      </c>
      <c r="C6" s="318">
        <v>6912.9</v>
      </c>
      <c r="D6" s="318">
        <v>7037.6</v>
      </c>
      <c r="E6" s="318">
        <v>7161.9</v>
      </c>
      <c r="F6" s="318">
        <v>7281.8</v>
      </c>
      <c r="G6" s="318">
        <v>7404.3</v>
      </c>
    </row>
    <row r="7" spans="1:7" ht="41.25" customHeight="1">
      <c r="A7" s="99" t="s">
        <v>1809</v>
      </c>
      <c r="B7" s="420" t="s">
        <v>1787</v>
      </c>
      <c r="C7" s="318">
        <v>111.289</v>
      </c>
      <c r="D7" s="318">
        <v>118.824</v>
      </c>
      <c r="E7" s="318">
        <v>114.477</v>
      </c>
      <c r="F7" s="318">
        <v>108.7</v>
      </c>
      <c r="G7" s="318">
        <v>107.1</v>
      </c>
    </row>
    <row r="8" spans="1:7" ht="55.5" customHeight="1">
      <c r="A8" s="263" t="s">
        <v>1730</v>
      </c>
      <c r="B8" s="422" t="s">
        <v>1729</v>
      </c>
      <c r="C8" s="821">
        <v>2537.9</v>
      </c>
      <c r="D8" s="821">
        <v>2581.1</v>
      </c>
      <c r="E8" s="821">
        <v>2656.2</v>
      </c>
      <c r="F8" s="821">
        <v>2756</v>
      </c>
      <c r="G8" s="821">
        <v>2799.7</v>
      </c>
    </row>
    <row r="9" spans="1:7" ht="54.75">
      <c r="A9" s="99" t="s">
        <v>1801</v>
      </c>
      <c r="B9" s="422" t="s">
        <v>1788</v>
      </c>
      <c r="C9" s="271">
        <v>76</v>
      </c>
      <c r="D9" s="271">
        <v>74.7</v>
      </c>
      <c r="E9" s="271">
        <v>67.599999999999994</v>
      </c>
      <c r="F9" s="271">
        <v>50.9</v>
      </c>
      <c r="G9" s="271">
        <v>38.200000000000003</v>
      </c>
    </row>
    <row r="10" spans="1:7" ht="54" customHeight="1">
      <c r="A10" s="99" t="s">
        <v>149</v>
      </c>
      <c r="B10" s="422" t="s">
        <v>1790</v>
      </c>
      <c r="C10" s="271">
        <v>6647.8</v>
      </c>
      <c r="D10" s="271">
        <v>7948.36</v>
      </c>
      <c r="E10" s="271">
        <v>9716</v>
      </c>
      <c r="F10" s="271">
        <v>11318.6</v>
      </c>
      <c r="G10" s="271">
        <v>11810.1</v>
      </c>
    </row>
    <row r="11" spans="1:7" ht="39">
      <c r="A11" s="419" t="s">
        <v>1810</v>
      </c>
      <c r="B11" s="422" t="s">
        <v>1072</v>
      </c>
      <c r="C11" s="271">
        <v>782854.3</v>
      </c>
      <c r="D11" s="353">
        <v>1020744.6</v>
      </c>
      <c r="E11" s="353">
        <v>1333730</v>
      </c>
      <c r="F11" s="353">
        <v>1582791.8</v>
      </c>
      <c r="G11" s="353">
        <v>1976389.4</v>
      </c>
    </row>
    <row r="12" spans="1:7" ht="26.25">
      <c r="A12" s="100" t="s">
        <v>150</v>
      </c>
      <c r="B12" s="423" t="s">
        <v>151</v>
      </c>
      <c r="C12" s="271">
        <v>114.3</v>
      </c>
      <c r="D12" s="271">
        <v>146.30000000000001</v>
      </c>
      <c r="E12" s="271">
        <v>187.9</v>
      </c>
      <c r="F12" s="271">
        <v>219.2</v>
      </c>
      <c r="G12" s="271">
        <v>269.2</v>
      </c>
    </row>
    <row r="13" spans="1:7" ht="41.25" customHeight="1">
      <c r="A13" s="99" t="s">
        <v>1001</v>
      </c>
      <c r="B13" s="422" t="s">
        <v>1791</v>
      </c>
      <c r="C13" s="271">
        <v>122843.3</v>
      </c>
      <c r="D13" s="271">
        <v>139417.5</v>
      </c>
      <c r="E13" s="271">
        <v>185054</v>
      </c>
      <c r="F13" s="271">
        <v>274301.2</v>
      </c>
      <c r="G13" s="271">
        <v>374571.4</v>
      </c>
    </row>
    <row r="14" spans="1:7" ht="68.099999999999994" customHeight="1">
      <c r="A14" s="99" t="s">
        <v>1802</v>
      </c>
      <c r="B14" s="422" t="s">
        <v>152</v>
      </c>
      <c r="C14" s="807">
        <v>1006.1</v>
      </c>
      <c r="D14" s="807">
        <v>1202.5999999999999</v>
      </c>
      <c r="E14" s="807">
        <v>844.9</v>
      </c>
      <c r="F14" s="807">
        <v>1029.7</v>
      </c>
      <c r="G14" s="807">
        <v>1310.8</v>
      </c>
    </row>
    <row r="15" spans="1:7" ht="39">
      <c r="A15" s="99" t="s">
        <v>969</v>
      </c>
      <c r="B15" s="422" t="s">
        <v>1792</v>
      </c>
      <c r="C15" s="271">
        <v>9090.7000000000007</v>
      </c>
      <c r="D15" s="271">
        <v>10444.200000000001</v>
      </c>
      <c r="E15" s="271">
        <v>11350.7</v>
      </c>
      <c r="F15" s="271">
        <v>11802.4</v>
      </c>
      <c r="G15" s="271">
        <v>12422.7</v>
      </c>
    </row>
    <row r="16" spans="1:7" ht="90" customHeight="1">
      <c r="A16" s="99" t="s">
        <v>1452</v>
      </c>
      <c r="B16" s="422" t="s">
        <v>1793</v>
      </c>
      <c r="C16" s="353">
        <v>754902.1</v>
      </c>
      <c r="D16" s="353">
        <v>1000897.9</v>
      </c>
      <c r="E16" s="353">
        <v>1384371.4</v>
      </c>
      <c r="F16" s="353">
        <v>1778182.3</v>
      </c>
      <c r="G16" s="353">
        <v>2237527.6</v>
      </c>
    </row>
    <row r="17" spans="1:7" ht="70.5" customHeight="1">
      <c r="A17" s="99" t="s">
        <v>1803</v>
      </c>
      <c r="B17" s="422" t="s">
        <v>1794</v>
      </c>
      <c r="C17" s="271">
        <v>21315.599999999999</v>
      </c>
      <c r="D17" s="271">
        <v>29849.200000000001</v>
      </c>
      <c r="E17" s="271">
        <v>42061.599999999999</v>
      </c>
      <c r="F17" s="271">
        <v>59286.8</v>
      </c>
      <c r="G17" s="271">
        <v>73275.199999999997</v>
      </c>
    </row>
    <row r="18" spans="1:7" ht="81" customHeight="1">
      <c r="A18" s="419" t="s">
        <v>2029</v>
      </c>
      <c r="B18" s="425" t="s">
        <v>2030</v>
      </c>
      <c r="C18" s="271">
        <v>111.2</v>
      </c>
      <c r="D18" s="271">
        <v>114.7</v>
      </c>
      <c r="E18" s="271">
        <v>107.27489813107292</v>
      </c>
      <c r="F18" s="271">
        <v>106.33304345979056</v>
      </c>
      <c r="G18" s="271">
        <v>109.37365602997468</v>
      </c>
    </row>
    <row r="19" spans="1:7" ht="54" customHeight="1">
      <c r="A19" s="99" t="s">
        <v>1804</v>
      </c>
      <c r="B19" s="422" t="s">
        <v>1795</v>
      </c>
      <c r="C19" s="271">
        <v>209937.2</v>
      </c>
      <c r="D19" s="271">
        <v>300741.59999999998</v>
      </c>
      <c r="E19" s="318">
        <v>392141</v>
      </c>
      <c r="F19" s="813">
        <v>464685.8</v>
      </c>
      <c r="G19" s="271">
        <v>673215.3</v>
      </c>
    </row>
    <row r="20" spans="1:7" ht="54.75" customHeight="1">
      <c r="A20" s="100" t="s">
        <v>1805</v>
      </c>
      <c r="B20" s="423" t="s">
        <v>1796</v>
      </c>
      <c r="C20" s="318">
        <v>26.8</v>
      </c>
      <c r="D20" s="330">
        <v>29.5</v>
      </c>
      <c r="E20" s="318">
        <v>29.4</v>
      </c>
      <c r="F20" s="813">
        <v>29.4</v>
      </c>
      <c r="G20" s="318">
        <v>34.1</v>
      </c>
    </row>
    <row r="21" spans="1:7" ht="55.5" customHeight="1">
      <c r="A21" s="99" t="s">
        <v>1806</v>
      </c>
      <c r="B21" s="422" t="s">
        <v>1797</v>
      </c>
      <c r="C21" s="418">
        <v>211700.8</v>
      </c>
      <c r="D21" s="418">
        <v>311142.3</v>
      </c>
      <c r="E21" s="418">
        <v>379455.9</v>
      </c>
      <c r="F21" s="814">
        <v>427035</v>
      </c>
      <c r="G21" s="418">
        <v>622978.1</v>
      </c>
    </row>
    <row r="22" spans="1:7" ht="52.5" customHeight="1">
      <c r="A22" s="100" t="s">
        <v>1807</v>
      </c>
      <c r="B22" s="423" t="s">
        <v>1798</v>
      </c>
      <c r="C22" s="318">
        <v>27</v>
      </c>
      <c r="D22" s="330">
        <v>30.5</v>
      </c>
      <c r="E22" s="318">
        <v>28.5</v>
      </c>
      <c r="F22" s="813">
        <v>27</v>
      </c>
      <c r="G22" s="318">
        <v>31.5</v>
      </c>
    </row>
    <row r="23" spans="1:7" ht="52.5" customHeight="1">
      <c r="A23" s="99" t="s">
        <v>1071</v>
      </c>
      <c r="B23" s="422" t="s">
        <v>1799</v>
      </c>
      <c r="C23" s="318">
        <v>-1763.6</v>
      </c>
      <c r="D23" s="318">
        <v>-10400.700000000001</v>
      </c>
      <c r="E23" s="318">
        <v>12685.1</v>
      </c>
      <c r="F23" s="813">
        <v>37650.800000000003</v>
      </c>
      <c r="G23" s="318">
        <v>50237.2</v>
      </c>
    </row>
    <row r="24" spans="1:7" ht="54.75" customHeight="1">
      <c r="A24" s="100" t="s">
        <v>1808</v>
      </c>
      <c r="B24" s="423" t="s">
        <v>1811</v>
      </c>
      <c r="C24" s="318">
        <v>-0.2</v>
      </c>
      <c r="D24" s="330">
        <v>-1</v>
      </c>
      <c r="E24" s="318">
        <v>1</v>
      </c>
      <c r="F24" s="318">
        <v>2.4</v>
      </c>
      <c r="G24" s="318">
        <v>2.5</v>
      </c>
    </row>
    <row r="25" spans="1:7" ht="39.75" customHeight="1">
      <c r="A25" s="99" t="s">
        <v>1812</v>
      </c>
      <c r="B25" s="422" t="s">
        <v>1731</v>
      </c>
      <c r="C25" s="271">
        <v>8332.4</v>
      </c>
      <c r="D25" s="271">
        <v>12057.9</v>
      </c>
      <c r="E25" s="271">
        <v>15902.7</v>
      </c>
      <c r="F25" s="271">
        <v>17631</v>
      </c>
      <c r="G25" s="271">
        <v>16689.5</v>
      </c>
    </row>
    <row r="26" spans="1:7" ht="18" customHeight="1">
      <c r="A26" s="100" t="s">
        <v>153</v>
      </c>
      <c r="B26" s="423" t="s">
        <v>154</v>
      </c>
      <c r="C26" s="271"/>
      <c r="D26" s="271"/>
      <c r="E26" s="271"/>
    </row>
    <row r="27" spans="1:7" ht="18" customHeight="1">
      <c r="A27" s="100" t="s">
        <v>155</v>
      </c>
      <c r="B27" s="423" t="s">
        <v>156</v>
      </c>
      <c r="C27" s="271">
        <v>2752.2</v>
      </c>
      <c r="D27" s="271">
        <v>2254.6999999999998</v>
      </c>
      <c r="E27" s="271">
        <v>3384.8</v>
      </c>
      <c r="F27" s="271">
        <v>5141.8</v>
      </c>
      <c r="G27" s="271">
        <v>3023</v>
      </c>
    </row>
    <row r="28" spans="1:7" ht="20.100000000000001" customHeight="1">
      <c r="A28" s="434" t="s">
        <v>157</v>
      </c>
      <c r="B28" s="435" t="s">
        <v>158</v>
      </c>
      <c r="C28" s="761">
        <v>5580.2</v>
      </c>
      <c r="D28" s="761">
        <v>9803.2000000000007</v>
      </c>
      <c r="E28" s="761">
        <v>12517.9</v>
      </c>
      <c r="F28" s="761">
        <v>12489.2</v>
      </c>
      <c r="G28" s="761">
        <v>13666.5</v>
      </c>
    </row>
    <row r="29" spans="1:7" ht="41.25" customHeight="1">
      <c r="A29" s="857" t="s">
        <v>1674</v>
      </c>
      <c r="B29" s="854"/>
      <c r="C29" s="853"/>
      <c r="D29" s="918" t="s">
        <v>1519</v>
      </c>
      <c r="E29" s="918"/>
      <c r="F29" s="918"/>
      <c r="G29" s="918"/>
    </row>
    <row r="30" spans="1:7" ht="75.75" customHeight="1">
      <c r="A30" s="856" t="s">
        <v>1732</v>
      </c>
      <c r="B30" s="855"/>
      <c r="C30" s="855"/>
      <c r="D30" s="915" t="s">
        <v>1733</v>
      </c>
      <c r="E30" s="915"/>
      <c r="F30" s="915"/>
      <c r="G30" s="915"/>
    </row>
  </sheetData>
  <mergeCells count="5">
    <mergeCell ref="D30:G30"/>
    <mergeCell ref="E1:G1"/>
    <mergeCell ref="A2:G2"/>
    <mergeCell ref="A3:G3"/>
    <mergeCell ref="D29:G29"/>
  </mergeCells>
  <hyperlinks>
    <hyperlink ref="A1" r:id="rId1" location="Содержание!A1" xr:uid="{36038A98-8741-4EA0-ACC0-727B58451DBF}"/>
    <hyperlink ref="E1:G1" location="Содержание!A1" display="Содержание" xr:uid="{E0D17D68-1690-4F9E-91A2-BDC0EF19AAE1}"/>
  </hyperlinks>
  <pageMargins left="0.74803149606299213" right="0.51181102362204722" top="0.59055118110236227" bottom="0.78740157480314965" header="0.31496062992125984" footer="0.51181102362204722"/>
  <pageSetup paperSize="9" firstPageNumber="21" orientation="portrait" useFirstPageNumber="1" r:id="rId2"/>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2"/>
  <sheetViews>
    <sheetView zoomScale="106" zoomScaleNormal="106" workbookViewId="0"/>
  </sheetViews>
  <sheetFormatPr defaultColWidth="9.140625" defaultRowHeight="15"/>
  <cols>
    <col min="1" max="2" width="31" style="3" customWidth="1"/>
    <col min="3" max="3" width="8.7109375" style="3" customWidth="1"/>
    <col min="4" max="5" width="8.28515625" style="3" customWidth="1"/>
    <col min="6" max="7" width="9" style="3" customWidth="1"/>
    <col min="8" max="16384" width="9.140625" style="3"/>
  </cols>
  <sheetData>
    <row r="1" spans="1:7">
      <c r="A1" s="901" t="s">
        <v>1957</v>
      </c>
      <c r="E1" s="907" t="s">
        <v>1958</v>
      </c>
      <c r="F1" s="907"/>
      <c r="G1" s="907"/>
    </row>
    <row r="2" spans="1:7" s="320" customFormat="1" ht="18" customHeight="1">
      <c r="A2" s="74" t="s">
        <v>159</v>
      </c>
      <c r="B2" s="74"/>
    </row>
    <row r="3" spans="1:7" s="118" customFormat="1" ht="18" customHeight="1">
      <c r="A3" s="427" t="s">
        <v>1074</v>
      </c>
      <c r="B3" s="427"/>
      <c r="C3" s="428"/>
      <c r="D3" s="428"/>
    </row>
    <row r="4" spans="1:7" ht="18" customHeight="1">
      <c r="A4" s="430"/>
      <c r="B4" s="430"/>
      <c r="C4" s="431">
        <v>2021</v>
      </c>
      <c r="D4" s="431">
        <v>2022</v>
      </c>
      <c r="E4" s="431">
        <v>2023</v>
      </c>
      <c r="F4" s="432" t="s">
        <v>1008</v>
      </c>
      <c r="G4" s="808" t="s">
        <v>1642</v>
      </c>
    </row>
    <row r="5" spans="1:7" ht="53.25" customHeight="1">
      <c r="A5" s="419" t="s">
        <v>1813</v>
      </c>
      <c r="B5" s="422" t="s">
        <v>1450</v>
      </c>
      <c r="C5" s="271">
        <v>52792.473399832903</v>
      </c>
      <c r="D5" s="271">
        <v>72810.178337535122</v>
      </c>
      <c r="E5" s="271">
        <v>89966.943860413114</v>
      </c>
      <c r="F5" s="71">
        <v>107884.9</v>
      </c>
      <c r="G5" s="71">
        <v>136805.9</v>
      </c>
    </row>
    <row r="6" spans="1:7" ht="68.099999999999994" customHeight="1">
      <c r="A6" s="263" t="s">
        <v>1069</v>
      </c>
      <c r="B6" s="422" t="s">
        <v>1451</v>
      </c>
      <c r="C6" s="271">
        <v>24970.799999999999</v>
      </c>
      <c r="D6" s="271">
        <v>35157.810326278595</v>
      </c>
      <c r="E6" s="271">
        <v>47855.294748776927</v>
      </c>
      <c r="F6" s="71">
        <v>57615.624546096602</v>
      </c>
      <c r="G6" s="71">
        <v>74371.933953306594</v>
      </c>
    </row>
    <row r="7" spans="1:7" ht="54" customHeight="1">
      <c r="A7" s="99" t="s">
        <v>1814</v>
      </c>
      <c r="B7" s="422" t="s">
        <v>1070</v>
      </c>
      <c r="C7" s="271">
        <v>3.2</v>
      </c>
      <c r="D7" s="271">
        <v>3.4443297888892674</v>
      </c>
      <c r="E7" s="271">
        <v>3.5515594192719138</v>
      </c>
      <c r="F7" s="271">
        <v>3.6</v>
      </c>
      <c r="G7" s="271">
        <v>3.8</v>
      </c>
    </row>
    <row r="8" spans="1:7" ht="42.95" customHeight="1">
      <c r="A8" s="99" t="s">
        <v>160</v>
      </c>
      <c r="B8" s="422" t="s">
        <v>161</v>
      </c>
      <c r="C8" s="271">
        <v>12914.9</v>
      </c>
      <c r="D8" s="271">
        <v>19391.8</v>
      </c>
      <c r="E8" s="271">
        <v>16874.5</v>
      </c>
      <c r="F8" s="271">
        <v>23313</v>
      </c>
      <c r="G8" s="271">
        <v>19505.099999999999</v>
      </c>
    </row>
    <row r="9" spans="1:7" ht="69.95" customHeight="1">
      <c r="A9" s="99" t="s">
        <v>1085</v>
      </c>
      <c r="B9" s="422" t="s">
        <v>162</v>
      </c>
      <c r="C9" s="271">
        <v>43.9</v>
      </c>
      <c r="D9" s="271">
        <v>49.8</v>
      </c>
      <c r="E9" s="271">
        <v>33.799999999999997</v>
      </c>
      <c r="F9" s="271">
        <v>11.2</v>
      </c>
      <c r="G9" s="271">
        <v>87.8</v>
      </c>
    </row>
    <row r="10" spans="1:7" ht="47.1" customHeight="1">
      <c r="A10" s="99" t="s">
        <v>1734</v>
      </c>
      <c r="B10" s="422" t="s">
        <v>1815</v>
      </c>
      <c r="C10" s="271">
        <v>142.4</v>
      </c>
      <c r="D10" s="271">
        <v>696.4</v>
      </c>
      <c r="E10" s="271">
        <v>994.4</v>
      </c>
      <c r="F10" s="271">
        <v>1016.5</v>
      </c>
      <c r="G10" s="271">
        <v>1098.5</v>
      </c>
    </row>
    <row r="11" spans="1:7" ht="41.1" customHeight="1">
      <c r="A11" s="99" t="s">
        <v>1735</v>
      </c>
      <c r="B11" s="422" t="s">
        <v>1736</v>
      </c>
      <c r="C11" s="271">
        <v>60.7</v>
      </c>
      <c r="D11" s="271">
        <v>195.3</v>
      </c>
      <c r="E11" s="271">
        <v>369.1</v>
      </c>
      <c r="F11" s="271">
        <v>546</v>
      </c>
      <c r="G11" s="271">
        <v>564</v>
      </c>
    </row>
    <row r="12" spans="1:7" ht="29.1" customHeight="1">
      <c r="A12" s="99" t="s">
        <v>971</v>
      </c>
      <c r="B12" s="422" t="s">
        <v>970</v>
      </c>
      <c r="C12" s="271">
        <v>1340.2</v>
      </c>
      <c r="D12" s="271">
        <v>1970.9</v>
      </c>
      <c r="E12" s="271">
        <v>2864.2</v>
      </c>
      <c r="F12" s="271">
        <v>3658.5</v>
      </c>
      <c r="G12" s="271">
        <v>5313.6</v>
      </c>
    </row>
    <row r="13" spans="1:7" ht="27" customHeight="1">
      <c r="A13" s="100" t="s">
        <v>1816</v>
      </c>
      <c r="B13" s="423" t="s">
        <v>163</v>
      </c>
      <c r="C13" s="271">
        <v>664.7</v>
      </c>
      <c r="D13" s="271">
        <v>1133.9000000000001</v>
      </c>
      <c r="E13" s="271">
        <v>1805.2</v>
      </c>
      <c r="F13" s="271">
        <v>2380.9</v>
      </c>
      <c r="G13" s="271">
        <v>3577.7</v>
      </c>
    </row>
    <row r="14" spans="1:7" ht="27.95" customHeight="1">
      <c r="A14" s="100" t="s">
        <v>1817</v>
      </c>
      <c r="B14" s="423" t="s">
        <v>1737</v>
      </c>
      <c r="C14" s="271">
        <v>675.5</v>
      </c>
      <c r="D14" s="271">
        <v>837</v>
      </c>
      <c r="E14" s="271">
        <v>1059</v>
      </c>
      <c r="F14" s="271">
        <v>1277.5999999999999</v>
      </c>
      <c r="G14" s="271">
        <v>1735.9</v>
      </c>
    </row>
    <row r="15" spans="1:7" ht="66.95" customHeight="1">
      <c r="A15" s="321" t="s">
        <v>1738</v>
      </c>
      <c r="B15" s="422" t="s">
        <v>1739</v>
      </c>
      <c r="C15" s="189">
        <v>7204</v>
      </c>
      <c r="D15" s="189">
        <v>8303</v>
      </c>
      <c r="E15" s="189">
        <v>9953</v>
      </c>
      <c r="F15" s="189">
        <v>10974.1</v>
      </c>
      <c r="G15" s="189">
        <v>12601</v>
      </c>
    </row>
    <row r="16" spans="1:7" ht="42" customHeight="1">
      <c r="A16" s="99" t="s">
        <v>1457</v>
      </c>
      <c r="B16" s="422" t="s">
        <v>164</v>
      </c>
      <c r="C16" s="271">
        <v>26674</v>
      </c>
      <c r="D16" s="271">
        <v>34953.1</v>
      </c>
      <c r="E16" s="271">
        <v>46318.3</v>
      </c>
      <c r="F16" s="271">
        <v>52707.1</v>
      </c>
      <c r="G16" s="271">
        <v>74644.7</v>
      </c>
    </row>
    <row r="17" spans="1:7" ht="45" customHeight="1">
      <c r="A17" s="99" t="s">
        <v>165</v>
      </c>
      <c r="B17" s="422" t="s">
        <v>166</v>
      </c>
      <c r="C17" s="271"/>
      <c r="D17" s="271"/>
      <c r="E17" s="271"/>
      <c r="F17" s="271"/>
      <c r="G17" s="271"/>
    </row>
    <row r="18" spans="1:7" ht="54" customHeight="1">
      <c r="A18" s="100" t="s">
        <v>167</v>
      </c>
      <c r="B18" s="423" t="s">
        <v>168</v>
      </c>
      <c r="C18" s="271">
        <v>2144.6999999999998</v>
      </c>
      <c r="D18" s="271">
        <v>3413</v>
      </c>
      <c r="E18" s="271">
        <v>3792.3</v>
      </c>
      <c r="F18" s="271">
        <v>5510.3</v>
      </c>
      <c r="G18" s="271">
        <v>7561.4</v>
      </c>
    </row>
    <row r="19" spans="1:7" ht="51" customHeight="1">
      <c r="A19" s="398" t="s">
        <v>1458</v>
      </c>
      <c r="B19" s="423" t="s">
        <v>1818</v>
      </c>
      <c r="C19" s="271">
        <v>732.9</v>
      </c>
      <c r="D19" s="271">
        <v>1128.9000000000001</v>
      </c>
      <c r="E19" s="271">
        <v>1349.4</v>
      </c>
      <c r="F19" s="271">
        <v>1594.5</v>
      </c>
      <c r="G19" s="271">
        <v>2363.8000000000002</v>
      </c>
    </row>
    <row r="20" spans="1:7" ht="51.75">
      <c r="A20" s="100" t="s">
        <v>169</v>
      </c>
      <c r="B20" s="423" t="s">
        <v>1448</v>
      </c>
      <c r="C20" s="271">
        <v>1812.5</v>
      </c>
      <c r="D20" s="271">
        <v>3968.5</v>
      </c>
      <c r="E20" s="271">
        <v>6053.2</v>
      </c>
      <c r="F20" s="271">
        <v>9684.1</v>
      </c>
      <c r="G20" s="271">
        <v>11079</v>
      </c>
    </row>
    <row r="21" spans="1:7" ht="65.099999999999994" customHeight="1">
      <c r="A21" s="99" t="s">
        <v>1459</v>
      </c>
      <c r="B21" s="825" t="s">
        <v>1819</v>
      </c>
      <c r="C21" s="271">
        <v>102.1</v>
      </c>
      <c r="D21" s="271">
        <v>108.4</v>
      </c>
      <c r="E21" s="271">
        <v>113.5</v>
      </c>
      <c r="F21" s="824">
        <v>104.6</v>
      </c>
      <c r="G21" s="824">
        <v>107.6</v>
      </c>
    </row>
    <row r="22" spans="1:7" ht="83.25" customHeight="1">
      <c r="A22" s="263" t="s">
        <v>1456</v>
      </c>
      <c r="B22" s="422" t="s">
        <v>1455</v>
      </c>
      <c r="C22" s="189">
        <v>10731</v>
      </c>
      <c r="D22" s="189">
        <v>15735</v>
      </c>
      <c r="E22" s="189">
        <v>19552</v>
      </c>
      <c r="F22" s="189">
        <v>24926.9</v>
      </c>
      <c r="G22" s="189">
        <v>30634.2</v>
      </c>
    </row>
    <row r="23" spans="1:7" ht="17.25" customHeight="1">
      <c r="A23" s="100" t="s">
        <v>170</v>
      </c>
      <c r="B23" s="423" t="s">
        <v>171</v>
      </c>
      <c r="C23" s="189">
        <v>15626</v>
      </c>
      <c r="D23" s="189">
        <v>20753</v>
      </c>
      <c r="E23" s="189">
        <v>26431</v>
      </c>
      <c r="F23" s="189">
        <v>37015.699999999997</v>
      </c>
      <c r="G23" s="189">
        <v>39447.4</v>
      </c>
    </row>
    <row r="24" spans="1:7" ht="41.1" customHeight="1">
      <c r="A24" s="100" t="s">
        <v>1460</v>
      </c>
      <c r="B24" s="423" t="s">
        <v>1449</v>
      </c>
      <c r="C24" s="189">
        <v>11523</v>
      </c>
      <c r="D24" s="189">
        <v>13713</v>
      </c>
      <c r="E24" s="189">
        <v>16816</v>
      </c>
      <c r="F24" s="189">
        <v>20631.8</v>
      </c>
      <c r="G24" s="189">
        <v>25709.9</v>
      </c>
    </row>
    <row r="25" spans="1:7" ht="15.95" customHeight="1">
      <c r="A25" s="100" t="s">
        <v>172</v>
      </c>
      <c r="B25" s="423" t="s">
        <v>173</v>
      </c>
      <c r="C25" s="189">
        <v>7291</v>
      </c>
      <c r="D25" s="189">
        <v>9034</v>
      </c>
      <c r="E25" s="189">
        <v>12500</v>
      </c>
      <c r="F25" s="189">
        <v>18218.099999999999</v>
      </c>
      <c r="G25" s="189">
        <v>25159.599999999999</v>
      </c>
    </row>
    <row r="26" spans="1:7" ht="27" customHeight="1">
      <c r="A26" s="100" t="s">
        <v>174</v>
      </c>
      <c r="B26" s="423" t="s">
        <v>175</v>
      </c>
      <c r="C26" s="822">
        <v>9833</v>
      </c>
      <c r="D26" s="822">
        <v>15761</v>
      </c>
      <c r="E26" s="822">
        <v>20164</v>
      </c>
      <c r="F26" s="822">
        <v>23377.4</v>
      </c>
      <c r="G26" s="822">
        <v>32440.5</v>
      </c>
    </row>
    <row r="27" spans="1:7" ht="27.95" customHeight="1">
      <c r="A27" s="100" t="s">
        <v>176</v>
      </c>
      <c r="B27" s="429" t="s">
        <v>177</v>
      </c>
      <c r="C27" s="822">
        <v>8749</v>
      </c>
      <c r="D27" s="822">
        <v>14301</v>
      </c>
      <c r="E27" s="822">
        <v>16497</v>
      </c>
      <c r="F27" s="822">
        <v>23277.4</v>
      </c>
      <c r="G27" s="822">
        <v>29630.799999999999</v>
      </c>
    </row>
    <row r="28" spans="1:7" ht="44.1" customHeight="1">
      <c r="A28" s="434" t="s">
        <v>178</v>
      </c>
      <c r="B28" s="435" t="s">
        <v>1820</v>
      </c>
      <c r="C28" s="823">
        <v>11151</v>
      </c>
      <c r="D28" s="823">
        <v>20331</v>
      </c>
      <c r="E28" s="823">
        <v>35360</v>
      </c>
      <c r="F28" s="823">
        <v>35442.9</v>
      </c>
      <c r="G28" s="823">
        <v>39090.6</v>
      </c>
    </row>
    <row r="29" spans="1:7" ht="48.75" customHeight="1">
      <c r="A29" s="858" t="s">
        <v>1073</v>
      </c>
      <c r="B29" s="858"/>
      <c r="C29" s="919" t="s">
        <v>1745</v>
      </c>
      <c r="D29" s="919"/>
      <c r="E29" s="919"/>
      <c r="F29" s="919"/>
      <c r="G29" s="919"/>
    </row>
    <row r="30" spans="1:7" ht="25.5" customHeight="1">
      <c r="A30" s="859" t="s">
        <v>1740</v>
      </c>
      <c r="B30" s="859"/>
      <c r="C30" s="920" t="s">
        <v>1741</v>
      </c>
      <c r="D30" s="920"/>
      <c r="E30" s="920"/>
      <c r="F30" s="920"/>
      <c r="G30" s="920"/>
    </row>
    <row r="31" spans="1:7" ht="64.5" customHeight="1">
      <c r="A31" s="860" t="s">
        <v>1742</v>
      </c>
      <c r="B31" s="860"/>
      <c r="C31" s="915" t="s">
        <v>1746</v>
      </c>
      <c r="D31" s="915"/>
      <c r="E31" s="915"/>
      <c r="F31" s="915"/>
      <c r="G31" s="915"/>
    </row>
    <row r="32" spans="1:7" ht="48" customHeight="1">
      <c r="A32" s="861" t="s">
        <v>1743</v>
      </c>
      <c r="B32" s="861"/>
      <c r="C32" s="921" t="s">
        <v>1744</v>
      </c>
      <c r="D32" s="921"/>
      <c r="E32" s="921"/>
      <c r="F32" s="921"/>
      <c r="G32" s="921"/>
    </row>
  </sheetData>
  <mergeCells count="5">
    <mergeCell ref="E1:G1"/>
    <mergeCell ref="C29:G29"/>
    <mergeCell ref="C30:G30"/>
    <mergeCell ref="C31:G31"/>
    <mergeCell ref="C32:G32"/>
  </mergeCells>
  <hyperlinks>
    <hyperlink ref="A1" location="Содержание!A1" display="Мазмуну" xr:uid="{401B26B9-D44E-4A88-9E15-1A79E76DD2A3}"/>
    <hyperlink ref="E1:G1" location="Содержание!A1" display="Содержание" xr:uid="{5573796C-E4C2-44BC-9B00-4390F2FDAABA}"/>
  </hyperlinks>
  <pageMargins left="0.78740157480314965" right="0.70866141732283472" top="0.59055118110236227" bottom="0.78740157480314965" header="0.31496062992125984" footer="0.51181102362204722"/>
  <pageSetup paperSize="9" firstPageNumber="23" orientation="portrait" useFirstPageNumber="1"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7"/>
  <sheetViews>
    <sheetView workbookViewId="0">
      <selection activeCell="F1" sqref="F1:G1"/>
    </sheetView>
  </sheetViews>
  <sheetFormatPr defaultRowHeight="15"/>
  <cols>
    <col min="1" max="2" width="18.85546875" style="370" customWidth="1"/>
    <col min="3" max="6" width="9.140625" style="377"/>
    <col min="7" max="7" width="12" style="377" customWidth="1"/>
    <col min="8" max="16384" width="9.140625" style="370"/>
  </cols>
  <sheetData>
    <row r="1" spans="1:9">
      <c r="A1" s="901" t="s">
        <v>1957</v>
      </c>
      <c r="F1" s="922" t="s">
        <v>1958</v>
      </c>
      <c r="G1" s="922"/>
    </row>
    <row r="2" spans="1:9" s="358" customFormat="1" ht="18" customHeight="1">
      <c r="A2" s="356" t="s">
        <v>1025</v>
      </c>
      <c r="B2" s="356"/>
      <c r="C2" s="357"/>
      <c r="D2" s="357"/>
      <c r="E2" s="357"/>
      <c r="F2" s="357"/>
      <c r="G2" s="357"/>
    </row>
    <row r="3" spans="1:9" s="358" customFormat="1" ht="18" customHeight="1">
      <c r="A3" s="436" t="s">
        <v>179</v>
      </c>
      <c r="B3" s="436"/>
      <c r="C3" s="436"/>
      <c r="D3" s="436"/>
      <c r="E3" s="437"/>
      <c r="F3" s="357"/>
      <c r="G3" s="357"/>
    </row>
    <row r="4" spans="1:9" s="358" customFormat="1" ht="22.5" customHeight="1">
      <c r="A4" s="359" t="s">
        <v>180</v>
      </c>
      <c r="B4" s="359"/>
      <c r="C4" s="359"/>
      <c r="D4" s="359"/>
      <c r="E4" s="359"/>
      <c r="F4" s="359"/>
      <c r="G4" s="359"/>
    </row>
    <row r="5" spans="1:9" s="360" customFormat="1" ht="18" customHeight="1">
      <c r="A5" s="359" t="s">
        <v>181</v>
      </c>
      <c r="B5" s="359"/>
      <c r="C5" s="359"/>
      <c r="D5" s="359"/>
      <c r="E5" s="359"/>
      <c r="F5" s="359"/>
      <c r="G5" s="359"/>
    </row>
    <row r="6" spans="1:9" s="360" customFormat="1" ht="15" customHeight="1">
      <c r="A6" s="383" t="s">
        <v>182</v>
      </c>
      <c r="B6" s="383"/>
      <c r="C6" s="361"/>
      <c r="D6" s="361"/>
      <c r="E6" s="361"/>
      <c r="F6" s="361"/>
      <c r="G6" s="361"/>
    </row>
    <row r="7" spans="1:9" s="364" customFormat="1" ht="15" customHeight="1">
      <c r="A7" s="438" t="s">
        <v>1028</v>
      </c>
      <c r="B7" s="438"/>
      <c r="C7" s="439"/>
      <c r="D7" s="439"/>
      <c r="E7" s="439"/>
      <c r="F7" s="439"/>
      <c r="G7" s="439"/>
    </row>
    <row r="8" spans="1:9" s="368" customFormat="1" ht="16.5" customHeight="1">
      <c r="A8" s="440" t="s">
        <v>1029</v>
      </c>
      <c r="B8" s="440"/>
      <c r="C8" s="441"/>
      <c r="D8" s="441"/>
      <c r="E8" s="441"/>
      <c r="F8" s="441"/>
      <c r="G8" s="441"/>
    </row>
    <row r="9" spans="1:9" s="369" customFormat="1" ht="14.25" customHeight="1">
      <c r="A9" s="388" t="s">
        <v>183</v>
      </c>
      <c r="B9" s="388"/>
      <c r="C9" s="361"/>
      <c r="D9" s="361"/>
      <c r="E9" s="361"/>
      <c r="F9" s="361"/>
      <c r="G9" s="361"/>
    </row>
    <row r="10" spans="1:9" ht="18" customHeight="1">
      <c r="A10" s="464"/>
      <c r="B10" s="464"/>
      <c r="C10" s="465">
        <v>2022</v>
      </c>
      <c r="D10" s="465">
        <v>2023</v>
      </c>
      <c r="E10" s="465">
        <v>2024</v>
      </c>
      <c r="F10" s="465">
        <v>2025</v>
      </c>
      <c r="G10" s="465">
        <v>2026</v>
      </c>
      <c r="I10" s="796"/>
    </row>
    <row r="11" spans="1:9" ht="18" customHeight="1">
      <c r="A11" s="443"/>
      <c r="B11" s="443"/>
      <c r="C11" s="926" t="s">
        <v>1075</v>
      </c>
      <c r="D11" s="926"/>
      <c r="E11" s="926"/>
      <c r="F11" s="926"/>
      <c r="G11" s="926"/>
    </row>
    <row r="12" spans="1:9" ht="21.75" customHeight="1">
      <c r="A12" s="371" t="s">
        <v>184</v>
      </c>
      <c r="B12" s="444" t="s">
        <v>185</v>
      </c>
      <c r="C12" s="827">
        <v>14587</v>
      </c>
      <c r="D12" s="827">
        <v>15493</v>
      </c>
      <c r="E12" s="827">
        <v>16455</v>
      </c>
      <c r="F12" s="827">
        <v>18236</v>
      </c>
      <c r="G12" s="827">
        <f>G13+G14+G15+G16+G17+G18</f>
        <v>20732</v>
      </c>
    </row>
    <row r="13" spans="1:9">
      <c r="A13" s="374" t="s">
        <v>186</v>
      </c>
      <c r="B13" s="445" t="s">
        <v>187</v>
      </c>
      <c r="C13" s="829">
        <v>1439</v>
      </c>
      <c r="D13" s="829">
        <v>1489</v>
      </c>
      <c r="E13" s="829">
        <v>1547</v>
      </c>
      <c r="F13" s="829">
        <v>1699</v>
      </c>
      <c r="G13" s="829">
        <v>1850</v>
      </c>
    </row>
    <row r="14" spans="1:9" ht="51.75" customHeight="1">
      <c r="A14" s="762" t="s">
        <v>188</v>
      </c>
      <c r="B14" s="445" t="s">
        <v>189</v>
      </c>
      <c r="C14" s="830">
        <v>1151</v>
      </c>
      <c r="D14" s="830">
        <v>1205</v>
      </c>
      <c r="E14" s="829">
        <v>1233</v>
      </c>
      <c r="F14" s="829">
        <v>1310</v>
      </c>
      <c r="G14" s="829">
        <v>1386</v>
      </c>
    </row>
    <row r="15" spans="1:9" ht="26.25">
      <c r="A15" s="374" t="s">
        <v>1694</v>
      </c>
      <c r="B15" s="828" t="s">
        <v>1718</v>
      </c>
      <c r="C15" s="829">
        <v>6876</v>
      </c>
      <c r="D15" s="829">
        <v>7460</v>
      </c>
      <c r="E15" s="829">
        <v>8139</v>
      </c>
      <c r="F15" s="830">
        <v>9442</v>
      </c>
      <c r="G15" s="829">
        <v>10154</v>
      </c>
      <c r="I15" s="796"/>
    </row>
    <row r="16" spans="1:9" ht="40.5" customHeight="1">
      <c r="A16" s="762" t="s">
        <v>1719</v>
      </c>
      <c r="B16" s="828" t="s">
        <v>190</v>
      </c>
      <c r="C16" s="829">
        <v>5000</v>
      </c>
      <c r="D16" s="829">
        <v>5218</v>
      </c>
      <c r="E16" s="829">
        <v>5412</v>
      </c>
      <c r="F16" s="829">
        <v>5856</v>
      </c>
      <c r="G16" s="829">
        <v>7199</v>
      </c>
      <c r="I16" s="385"/>
    </row>
    <row r="17" spans="1:7" ht="42" customHeight="1">
      <c r="A17" s="762" t="s">
        <v>1721</v>
      </c>
      <c r="B17" s="828" t="s">
        <v>191</v>
      </c>
      <c r="C17" s="829">
        <v>98</v>
      </c>
      <c r="D17" s="829">
        <v>98</v>
      </c>
      <c r="E17" s="829">
        <v>101</v>
      </c>
      <c r="F17" s="829">
        <v>106</v>
      </c>
      <c r="G17" s="829">
        <v>120</v>
      </c>
    </row>
    <row r="18" spans="1:7" ht="29.25" customHeight="1">
      <c r="A18" s="374" t="s">
        <v>192</v>
      </c>
      <c r="B18" s="445" t="s">
        <v>193</v>
      </c>
      <c r="C18" s="829">
        <v>23</v>
      </c>
      <c r="D18" s="829">
        <v>23</v>
      </c>
      <c r="E18" s="829">
        <v>23</v>
      </c>
      <c r="F18" s="829">
        <v>23</v>
      </c>
      <c r="G18" s="829">
        <v>23</v>
      </c>
    </row>
    <row r="19" spans="1:7">
      <c r="A19" s="925"/>
      <c r="B19" s="374"/>
      <c r="C19" s="923" t="s">
        <v>194</v>
      </c>
      <c r="D19" s="923"/>
      <c r="E19" s="923"/>
      <c r="F19" s="923"/>
      <c r="G19" s="923"/>
    </row>
    <row r="20" spans="1:7">
      <c r="A20" s="925"/>
      <c r="B20" s="374"/>
      <c r="C20" s="924" t="s">
        <v>195</v>
      </c>
      <c r="D20" s="924"/>
      <c r="E20" s="924"/>
      <c r="F20" s="924"/>
      <c r="G20" s="924"/>
    </row>
    <row r="21" spans="1:7">
      <c r="A21" s="371" t="s">
        <v>184</v>
      </c>
      <c r="B21" s="444" t="s">
        <v>185</v>
      </c>
      <c r="C21" s="826">
        <f>SUM(C22:C27)</f>
        <v>100</v>
      </c>
      <c r="D21" s="826">
        <f>SUM(D22:D27)</f>
        <v>99.999999999999986</v>
      </c>
      <c r="E21" s="826">
        <f>SUM(E22:E27)</f>
        <v>100.00139775144331</v>
      </c>
      <c r="F21" s="826">
        <v>100</v>
      </c>
      <c r="G21" s="827">
        <v>100</v>
      </c>
    </row>
    <row r="22" spans="1:7">
      <c r="A22" s="374" t="s">
        <v>186</v>
      </c>
      <c r="B22" s="445" t="s">
        <v>187</v>
      </c>
      <c r="C22" s="394">
        <f>C13/C12*100</f>
        <v>9.8649482415849725</v>
      </c>
      <c r="D22" s="394">
        <v>9.6107919705673535</v>
      </c>
      <c r="E22" s="394">
        <v>9.40139775144333</v>
      </c>
      <c r="F22" s="394">
        <v>9.3000000000000007</v>
      </c>
      <c r="G22" s="394">
        <f>G13/G12*100</f>
        <v>8.9234034343044577</v>
      </c>
    </row>
    <row r="23" spans="1:7" ht="51.75" customHeight="1">
      <c r="A23" s="762" t="s">
        <v>188</v>
      </c>
      <c r="B23" s="445" t="s">
        <v>189</v>
      </c>
      <c r="C23" s="394">
        <f>C14/C12*100</f>
        <v>7.8905875094262017</v>
      </c>
      <c r="D23" s="394">
        <v>7.7777060608016519</v>
      </c>
      <c r="E23" s="394">
        <v>7.5</v>
      </c>
      <c r="F23" s="394">
        <v>7.2</v>
      </c>
      <c r="G23" s="394">
        <f>G14/G12*100</f>
        <v>6.6853173837545823</v>
      </c>
    </row>
    <row r="24" spans="1:7" ht="26.25">
      <c r="A24" s="374" t="s">
        <v>1694</v>
      </c>
      <c r="B24" s="828" t="s">
        <v>1720</v>
      </c>
      <c r="C24" s="394">
        <f>C15/C12*100</f>
        <v>47.137862480290671</v>
      </c>
      <c r="D24" s="394">
        <v>48.150777770606076</v>
      </c>
      <c r="E24" s="394">
        <v>49.5</v>
      </c>
      <c r="F24" s="394">
        <v>50.7</v>
      </c>
      <c r="G24" s="394">
        <f>G15/G12*100</f>
        <v>48.977426201041865</v>
      </c>
    </row>
    <row r="25" spans="1:7" ht="41.25" customHeight="1">
      <c r="A25" s="762" t="s">
        <v>1719</v>
      </c>
      <c r="B25" s="828" t="s">
        <v>190</v>
      </c>
      <c r="C25" s="394">
        <f>C16/C12*100</f>
        <v>34.277096044423118</v>
      </c>
      <c r="D25" s="394">
        <v>33.679726328019107</v>
      </c>
      <c r="E25" s="394">
        <v>32.9</v>
      </c>
      <c r="F25" s="394">
        <v>32.1</v>
      </c>
      <c r="G25" s="394">
        <f>G16/G12*100</f>
        <v>34.72409801273394</v>
      </c>
    </row>
    <row r="26" spans="1:7" ht="45.75" customHeight="1">
      <c r="A26" s="762" t="s">
        <v>1722</v>
      </c>
      <c r="B26" s="828" t="s">
        <v>191</v>
      </c>
      <c r="C26" s="394">
        <f>C17/C12*100</f>
        <v>0.67183108247069312</v>
      </c>
      <c r="D26" s="394">
        <v>0.63254372942619241</v>
      </c>
      <c r="E26" s="394">
        <v>0.6</v>
      </c>
      <c r="F26" s="394">
        <v>0.6</v>
      </c>
      <c r="G26" s="394">
        <f>G17/G12*100</f>
        <v>0.57881535790082961</v>
      </c>
    </row>
    <row r="27" spans="1:7" ht="27.6" customHeight="1">
      <c r="A27" s="466" t="s">
        <v>192</v>
      </c>
      <c r="B27" s="470" t="s">
        <v>193</v>
      </c>
      <c r="C27" s="473">
        <f>C18/C12*100</f>
        <v>0.15767464180434634</v>
      </c>
      <c r="D27" s="473">
        <v>0.14845414057961659</v>
      </c>
      <c r="E27" s="473">
        <v>0.1</v>
      </c>
      <c r="F27" s="473">
        <v>0.1</v>
      </c>
      <c r="G27" s="473">
        <f>G18/G12*100</f>
        <v>0.11093961026432568</v>
      </c>
    </row>
  </sheetData>
  <mergeCells count="5">
    <mergeCell ref="F1:G1"/>
    <mergeCell ref="C19:G19"/>
    <mergeCell ref="C20:G20"/>
    <mergeCell ref="A19:A20"/>
    <mergeCell ref="C11:G11"/>
  </mergeCells>
  <hyperlinks>
    <hyperlink ref="A1" location="Содержание!A1" display="Мазмуну" xr:uid="{A94ED472-B897-403F-9AC0-1F130847EB7F}"/>
    <hyperlink ref="F1:G1" location="Содержание!A1" display="Содержание" xr:uid="{6BCA818E-7368-4DF3-8671-385BEE9DF4A2}"/>
  </hyperlinks>
  <pageMargins left="0.70866141732283472" right="0.70866141732283472" top="0.78740157480314965" bottom="0.78740157480314965" header="0.31496062992125984" footer="0.51181102362204722"/>
  <pageSetup paperSize="9" firstPageNumber="25" orientation="portrait"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62</vt:i4>
      </vt:variant>
      <vt:variant>
        <vt:lpstr>Именованные диапазоны</vt:lpstr>
      </vt:variant>
      <vt:variant>
        <vt:i4>27</vt:i4>
      </vt:variant>
    </vt:vector>
  </HeadingPairs>
  <TitlesOfParts>
    <vt:vector size="89" baseType="lpstr">
      <vt:lpstr>Титульный лист</vt:lpstr>
      <vt:lpstr>Редсовет</vt:lpstr>
      <vt:lpstr>Контакты</vt:lpstr>
      <vt:lpstr>Другие публикации</vt:lpstr>
      <vt:lpstr>Ответственные</vt:lpstr>
      <vt:lpstr>Содержание</vt:lpstr>
      <vt:lpstr>01</vt:lpstr>
      <vt:lpstr>02</vt:lpstr>
      <vt:lpstr>1.1</vt:lpstr>
      <vt:lpstr>1.2</vt:lpstr>
      <vt:lpstr>1.3</vt:lpstr>
      <vt:lpstr>1.4</vt:lpstr>
      <vt:lpstr>2.1 и 2.2</vt:lpstr>
      <vt:lpstr>2.3</vt:lpstr>
      <vt:lpstr>2.4-2.5</vt:lpstr>
      <vt:lpstr>2.6</vt:lpstr>
      <vt:lpstr>2.7 </vt:lpstr>
      <vt:lpstr>2.8</vt:lpstr>
      <vt:lpstr>3.1</vt:lpstr>
      <vt:lpstr>3.2</vt:lpstr>
      <vt:lpstr>4.1</vt:lpstr>
      <vt:lpstr>4.2</vt:lpstr>
      <vt:lpstr>5.1</vt:lpstr>
      <vt:lpstr>5.2</vt:lpstr>
      <vt:lpstr>5.2.1</vt:lpstr>
      <vt:lpstr>5.3</vt:lpstr>
      <vt:lpstr>5.3.1</vt:lpstr>
      <vt:lpstr>5.3.2</vt:lpstr>
      <vt:lpstr>5.4</vt:lpstr>
      <vt:lpstr>5.4.1</vt:lpstr>
      <vt:lpstr>5.5</vt:lpstr>
      <vt:lpstr>5.6</vt:lpstr>
      <vt:lpstr>5.7</vt:lpstr>
      <vt:lpstr>5.7.1</vt:lpstr>
      <vt:lpstr>5.8</vt:lpstr>
      <vt:lpstr>5.8.1</vt:lpstr>
      <vt:lpstr>5.9</vt:lpstr>
      <vt:lpstr>5.9.1.</vt:lpstr>
      <vt:lpstr>5.10</vt:lpstr>
      <vt:lpstr>5.10.1</vt:lpstr>
      <vt:lpstr>6.1</vt:lpstr>
      <vt:lpstr>6.2</vt:lpstr>
      <vt:lpstr>7.1</vt:lpstr>
      <vt:lpstr>8.1</vt:lpstr>
      <vt:lpstr>8.2</vt:lpstr>
      <vt:lpstr>9.1</vt:lpstr>
      <vt:lpstr>9.2</vt:lpstr>
      <vt:lpstr> 9.3</vt:lpstr>
      <vt:lpstr>9.4</vt:lpstr>
      <vt:lpstr>9.5</vt:lpstr>
      <vt:lpstr>9.6</vt:lpstr>
      <vt:lpstr>9.6.1</vt:lpstr>
      <vt:lpstr>9.7</vt:lpstr>
      <vt:lpstr>10.1 </vt:lpstr>
      <vt:lpstr>10,2</vt:lpstr>
      <vt:lpstr>11.1-11.2</vt:lpstr>
      <vt:lpstr>11.3-11.4</vt:lpstr>
      <vt:lpstr>11.5-11,6</vt:lpstr>
      <vt:lpstr>11.7</vt:lpstr>
      <vt:lpstr>11.8</vt:lpstr>
      <vt:lpstr>12.1-12.2</vt:lpstr>
      <vt:lpstr>12.3</vt:lpstr>
      <vt:lpstr>'1.1'!_Hlk13759420</vt:lpstr>
      <vt:lpstr>'1.1'!_Hlk13759484</vt:lpstr>
      <vt:lpstr>'1.2'!_Hlk13759845</vt:lpstr>
      <vt:lpstr>'1.3'!_Hlk13760580</vt:lpstr>
      <vt:lpstr>'1.4'!_Hlk13761254</vt:lpstr>
      <vt:lpstr>'2.4-2.5'!_Hlk13762595</vt:lpstr>
      <vt:lpstr>'2.7 '!_Hlk13763104</vt:lpstr>
      <vt:lpstr>'3.1'!_Hlk13763724</vt:lpstr>
      <vt:lpstr>'3.2'!_Hlk14525360</vt:lpstr>
      <vt:lpstr>'5.3.2'!_Hlk15139791</vt:lpstr>
      <vt:lpstr>'5.3.2'!_Hlk15139877</vt:lpstr>
      <vt:lpstr>'3.1'!_Hlk322698095</vt:lpstr>
      <vt:lpstr>'5.3.2'!OLE_LINK1</vt:lpstr>
      <vt:lpstr>'01'!Заголовки_для_печати</vt:lpstr>
      <vt:lpstr>'02'!Заголовки_для_печати</vt:lpstr>
      <vt:lpstr>'1.2'!Заголовки_для_печати</vt:lpstr>
      <vt:lpstr>'1.4'!Заголовки_для_печати</vt:lpstr>
      <vt:lpstr>'5.1'!Заголовки_для_печати</vt:lpstr>
      <vt:lpstr>'5.10.1'!Заголовки_для_печати</vt:lpstr>
      <vt:lpstr>'5.3.1'!Заголовки_для_печати</vt:lpstr>
      <vt:lpstr>'5.4.1'!Заголовки_для_печати</vt:lpstr>
      <vt:lpstr>'5.7.1'!Заголовки_для_печати</vt:lpstr>
      <vt:lpstr>'5.8'!Заголовки_для_печати</vt:lpstr>
      <vt:lpstr>'5.8.1'!Заголовки_для_печати</vt:lpstr>
      <vt:lpstr>'5.9'!Заголовки_для_печати</vt:lpstr>
      <vt:lpstr>'5.9.1.'!Заголовки_для_печати</vt:lpstr>
      <vt:lpstr>'6.1'!Заголовки_для_печати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Supataeva</dc:creator>
  <cp:lastModifiedBy>Бактыгуль Супатаева</cp:lastModifiedBy>
  <cp:lastPrinted>2026-08-17T11:19:48Z</cp:lastPrinted>
  <dcterms:created xsi:type="dcterms:W3CDTF">2015-06-05T18:17:00Z</dcterms:created>
  <dcterms:modified xsi:type="dcterms:W3CDTF">2026-08-17T11:34:53Z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7089AFBC83AC40D2BFD659B6E48575E2</vt:lpwstr>
  </property>
  <property fmtid="{D5CDD505-2E9C-101B-9397-08002B2CF9AE}" pid="3" name="KSOProductBuildVer">
    <vt:lpwstr>1049-11.2.0.11537</vt:lpwstr>
  </property>
</Properties>
</file>