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11\211\DOKLAD\Доклад 2024\Февраль\"/>
    </mc:Choice>
  </mc:AlternateContent>
  <xr:revisionPtr revIDLastSave="0" documentId="13_ncr:1_{22BDE200-0871-447B-9C65-12F3DAB7A0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вест в осн капит " sheetId="75" r:id="rId1"/>
    <sheet name="Негизги кап инв.  " sheetId="76" r:id="rId2"/>
  </sheets>
  <definedNames>
    <definedName name="OLE_LINK1" localSheetId="0">'Инвест в осн капит '!#REF!</definedName>
    <definedName name="OLE_LINK1" localSheetId="1">'Негизги кап инв.  '!#REF!</definedName>
    <definedName name="_xlnm.Print_Titles" localSheetId="0">'Инвест в осн капит '!$13:$16</definedName>
    <definedName name="_xlnm.Print_Titles" localSheetId="1">'Негизги кап инв.  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76" l="1"/>
  <c r="C29" i="76"/>
  <c r="C28" i="76"/>
  <c r="I24" i="76"/>
  <c r="C24" i="76"/>
  <c r="I23" i="76"/>
  <c r="C23" i="76"/>
  <c r="I22" i="76"/>
  <c r="C22" i="76"/>
  <c r="I21" i="76"/>
  <c r="C21" i="76"/>
  <c r="I20" i="76"/>
  <c r="C20" i="76"/>
  <c r="I17" i="76"/>
  <c r="C17" i="76"/>
  <c r="I38" i="76" l="1"/>
  <c r="C38" i="76"/>
  <c r="C37" i="76"/>
  <c r="I36" i="76"/>
  <c r="C36" i="76"/>
  <c r="C35" i="76"/>
  <c r="I34" i="76"/>
  <c r="C33" i="76"/>
  <c r="C32" i="76"/>
  <c r="C31" i="76"/>
  <c r="C30" i="76"/>
  <c r="C17" i="75"/>
  <c r="I17" i="75"/>
  <c r="C20" i="75"/>
  <c r="I20" i="75"/>
  <c r="C21" i="75"/>
  <c r="I21" i="75"/>
  <c r="C22" i="75"/>
  <c r="I22" i="75"/>
  <c r="C23" i="75"/>
  <c r="I23" i="75"/>
  <c r="C24" i="75"/>
  <c r="I24" i="75"/>
  <c r="C25" i="75"/>
  <c r="C26" i="75"/>
  <c r="I26" i="75"/>
  <c r="C30" i="75"/>
  <c r="C31" i="75"/>
  <c r="C32" i="75"/>
  <c r="C33" i="75"/>
  <c r="I34" i="75"/>
  <c r="C35" i="75"/>
  <c r="C36" i="75"/>
  <c r="I36" i="75"/>
  <c r="C37" i="75"/>
  <c r="C38" i="75"/>
  <c r="I38" i="75"/>
</calcChain>
</file>

<file path=xl/sharedStrings.xml><?xml version="1.0" encoding="utf-8"?>
<sst xmlns="http://schemas.openxmlformats.org/spreadsheetml/2006/main" count="268" uniqueCount="81">
  <si>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</si>
  <si>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</si>
  <si>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</si>
  <si>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</si>
  <si>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</si>
  <si>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</si>
  <si>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</si>
  <si>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</si>
  <si>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</si>
  <si>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</si>
  <si>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</si>
  <si>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</si>
  <si>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</si>
  <si>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</si>
  <si>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</si>
  <si>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</si>
  <si>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</si>
  <si>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</si>
  <si>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-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</si>
  <si>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</si>
  <si>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</si>
  <si>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</si>
  <si>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</si>
  <si>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</si>
  <si>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</si>
  <si>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</si>
  <si>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</si>
  <si>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</si>
  <si>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</si>
  <si>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</si>
  <si>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</si>
  <si>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 xml:space="preserve"> Председатель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</si>
  <si>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</si>
  <si>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</si>
  <si>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</si>
  <si>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(куруучулар боюнча, млн. сом)</t>
  </si>
  <si>
    <t>Пайдала-нылды - бардыгы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</si>
  <si>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</si>
  <si>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</si>
  <si>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</si>
  <si>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</si>
  <si>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</si>
  <si>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</si>
  <si>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</si>
  <si>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</si>
  <si>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</si>
  <si>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</si>
  <si>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</si>
  <si>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</si>
  <si>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</si>
  <si>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</si>
  <si>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</si>
  <si>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</si>
  <si>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</si>
  <si>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</si>
  <si>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</si>
  <si>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</si>
  <si>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</si>
  <si>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</si>
  <si>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</si>
  <si>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</si>
  <si>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</si>
  <si>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</si>
  <si>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</si>
  <si>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</si>
  <si>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инвестиция өздөштүрүү</t>
  </si>
  <si>
    <t>анын ичинде төмөнкүлөрдүн эсебинен каржыланган:</t>
  </si>
  <si>
    <t>Төрага</t>
  </si>
  <si>
    <t>14 марта 2024 года</t>
  </si>
  <si>
    <t>2024-жылдын 14-марты</t>
  </si>
  <si>
    <t>Государственное управление и оборона; обязательное социальное обеспечение</t>
  </si>
  <si>
    <t>Финансовое посредничество и страхование</t>
  </si>
  <si>
    <t>Деятельность гостиниц и ресторанов</t>
  </si>
  <si>
    <r>
      <t>в %  к январю-февралю 2023г.</t>
    </r>
    <r>
      <rPr>
        <i/>
        <vertAlign val="superscript"/>
        <sz val="9"/>
        <rFont val="Times New Roman"/>
        <family val="1"/>
        <charset val="204"/>
      </rPr>
      <t>1</t>
    </r>
  </si>
  <si>
    <t>в январе-феврале 2024г.</t>
  </si>
  <si>
    <t>Мамлекеттик башкаруу жана коргоо; милдеттүү  социалдык камсыздандыруу</t>
  </si>
  <si>
    <t>Финансылык ортомчулук жана камсыздандыруу</t>
  </si>
  <si>
    <t>Мейманканалардын жана ресторандардын ишмердиги</t>
  </si>
  <si>
    <t>Дүң жана чекене соода; автомобилдерди жана мотоциклдерди оңдоо</t>
  </si>
  <si>
    <r>
      <t>2023-жылдын январь-февралына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</si>
  <si>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2024-жылдын январь-февралындагы каржылоо булактары боюнча негизги капиталга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</si>
</sst>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</numFmts>
  <fonts count="30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1"/>
      <name val="Times New Roman"/>
      <family val="1"/>
      <charset val="204"/>
    </font>
    <font>
      <sz val="9"/>
      <name val="Arial Cyr"/>
      <charset val="204"/>
    </font>
    <font>
      <sz val="9"/>
      <name val="Kyrghyz Times"/>
    </font>
    <font>
      <b/>
      <sz val="9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164" fontId="7" fillId="0" borderId="0" applyFill="0" applyBorder="0" applyProtection="0"/>
    <xf numFmtId="0" fontId="17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</cellStyleXfs>
  <cellXfs count="107">
    <xf numFmtId="0" fontId="0" fillId="0" borderId="0" xfId="0"/>
    <xf numFmtId="0" fontId="7" fillId="0" borderId="0" xfId="0" applyFont="1"/>
    <xf numFmtId="0" fontId="3" fillId="0" borderId="0" xfId="0" applyFont="1"/>
    <xf numFmtId="170" fontId="7" fillId="0" borderId="0" xfId="0" applyNumberFormat="1" applyFont="1"/>
    <xf numFmtId="164" fontId="7" fillId="0" borderId="0" xfId="1" applyFill="1" applyAlignment="1">
      <alignment horizontal="right"/>
    </xf>
    <xf numFmtId="164" fontId="7" fillId="0" borderId="0" xfId="1" applyFill="1"/>
    <xf numFmtId="164" fontId="7" fillId="0" borderId="0" xfId="1" applyFill="1" applyAlignment="1">
      <alignment horizontal="left"/>
    </xf>
    <xf numFmtId="164" fontId="7" fillId="0" borderId="0" xfId="1" applyFill="1" applyBorder="1"/>
    <xf numFmtId="3" fontId="9" fillId="0" borderId="0" xfId="0" applyNumberFormat="1" applyFont="1"/>
    <xf numFmtId="0" fontId="8" fillId="0" borderId="0" xfId="0" applyFont="1"/>
    <xf numFmtId="1" fontId="7" fillId="0" borderId="0" xfId="0" applyNumberFormat="1" applyFont="1"/>
    <xf numFmtId="169" fontId="10" fillId="0" borderId="0" xfId="0" applyNumberFormat="1" applyFont="1"/>
    <xf numFmtId="169" fontId="7" fillId="0" borderId="0" xfId="0" applyNumberFormat="1" applyFont="1"/>
    <xf numFmtId="169" fontId="7" fillId="0" borderId="0" xfId="1" applyNumberFormat="1" applyFill="1" applyBorder="1" applyAlignment="1">
      <alignment horizontal="right"/>
    </xf>
    <xf numFmtId="169" fontId="7" fillId="0" borderId="0" xfId="1" applyNumberFormat="1" applyFill="1" applyAlignment="1">
      <alignment horizontal="right"/>
    </xf>
    <xf numFmtId="169" fontId="10" fillId="0" borderId="0" xfId="1" applyNumberFormat="1" applyFont="1" applyFill="1" applyAlignment="1">
      <alignment horizontal="right"/>
    </xf>
    <xf numFmtId="169" fontId="11" fillId="0" borderId="0" xfId="1" applyNumberFormat="1" applyFont="1" applyFill="1" applyAlignment="1">
      <alignment horizontal="right"/>
    </xf>
    <xf numFmtId="171" fontId="7" fillId="0" borderId="0" xfId="1" applyNumberFormat="1" applyFill="1" applyAlignment="1">
      <alignment horizontal="right"/>
    </xf>
    <xf numFmtId="170" fontId="7" fillId="0" borderId="0" xfId="1" applyNumberFormat="1" applyFill="1" applyBorder="1" applyAlignment="1">
      <alignment horizontal="right"/>
    </xf>
    <xf numFmtId="171" fontId="10" fillId="0" borderId="0" xfId="1" applyNumberFormat="1" applyFont="1" applyFill="1" applyAlignment="1">
      <alignment horizontal="right"/>
    </xf>
    <xf numFmtId="170" fontId="10" fillId="0" borderId="0" xfId="1" applyNumberFormat="1" applyFont="1" applyFill="1" applyBorder="1" applyAlignment="1">
      <alignment horizontal="right"/>
    </xf>
    <xf numFmtId="171" fontId="11" fillId="0" borderId="0" xfId="1" applyNumberFormat="1" applyFont="1" applyFill="1" applyAlignment="1">
      <alignment horizontal="right"/>
    </xf>
    <xf numFmtId="0" fontId="1" fillId="0" borderId="0" xfId="0" applyFont="1"/>
    <xf numFmtId="164" fontId="12" fillId="0" borderId="0" xfId="1" applyFont="1" applyFill="1"/>
    <xf numFmtId="0" fontId="4" fillId="0" borderId="0" xfId="0" applyFont="1"/>
    <xf numFmtId="171" fontId="10" fillId="0" borderId="12" xfId="1" applyNumberFormat="1" applyFont="1" applyFill="1" applyBorder="1" applyAlignment="1">
      <alignment horizontal="right"/>
    </xf>
    <xf numFmtId="171" fontId="7" fillId="0" borderId="12" xfId="1" applyNumberFormat="1" applyFill="1" applyBorder="1" applyAlignment="1">
      <alignment horizontal="right"/>
    </xf>
    <xf numFmtId="164" fontId="4" fillId="0" borderId="0" xfId="1" applyFont="1" applyFill="1" applyAlignment="1">
      <alignment horizontal="right"/>
    </xf>
    <xf numFmtId="169" fontId="7" fillId="0" borderId="0" xfId="1" applyNumberFormat="1" applyFill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/>
    <xf numFmtId="49" fontId="10" fillId="0" borderId="4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vertical="top"/>
    </xf>
    <xf numFmtId="1" fontId="10" fillId="0" borderId="0" xfId="0" applyNumberFormat="1" applyFont="1"/>
    <xf numFmtId="171" fontId="22" fillId="0" borderId="0" xfId="0" applyNumberFormat="1" applyFont="1"/>
    <xf numFmtId="171" fontId="10" fillId="0" borderId="0" xfId="0" applyNumberFormat="1" applyFont="1"/>
    <xf numFmtId="171" fontId="9" fillId="0" borderId="0" xfId="0" applyNumberFormat="1" applyFont="1"/>
    <xf numFmtId="169" fontId="10" fillId="0" borderId="0" xfId="0" applyNumberFormat="1" applyFont="1" applyAlignment="1">
      <alignment horizontal="right" vertical="center" wrapText="1"/>
    </xf>
    <xf numFmtId="169" fontId="9" fillId="0" borderId="0" xfId="0" applyNumberFormat="1" applyFont="1"/>
    <xf numFmtId="170" fontId="10" fillId="0" borderId="0" xfId="0" applyNumberFormat="1" applyFont="1"/>
    <xf numFmtId="0" fontId="10" fillId="0" borderId="0" xfId="0" applyFont="1"/>
    <xf numFmtId="1" fontId="13" fillId="0" borderId="0" xfId="0" applyNumberFormat="1" applyFont="1" applyAlignment="1">
      <alignment wrapText="1"/>
    </xf>
    <xf numFmtId="169" fontId="11" fillId="0" borderId="0" xfId="0" applyNumberFormat="1" applyFont="1"/>
    <xf numFmtId="169" fontId="23" fillId="0" borderId="0" xfId="0" applyNumberFormat="1" applyFont="1"/>
    <xf numFmtId="170" fontId="11" fillId="0" borderId="0" xfId="0" applyNumberFormat="1" applyFont="1"/>
    <xf numFmtId="0" fontId="11" fillId="0" borderId="0" xfId="0" applyFont="1"/>
    <xf numFmtId="1" fontId="10" fillId="0" borderId="0" xfId="0" applyNumberFormat="1" applyFont="1" applyAlignment="1">
      <alignment wrapText="1"/>
    </xf>
    <xf numFmtId="171" fontId="7" fillId="0" borderId="0" xfId="0" applyNumberFormat="1" applyFont="1"/>
    <xf numFmtId="1" fontId="7" fillId="0" borderId="0" xfId="0" applyNumberFormat="1" applyFont="1" applyAlignment="1">
      <alignment wrapText="1"/>
    </xf>
    <xf numFmtId="169" fontId="7" fillId="0" borderId="0" xfId="0" applyNumberFormat="1" applyFont="1" applyAlignment="1">
      <alignment horizontal="right"/>
    </xf>
    <xf numFmtId="169" fontId="1" fillId="0" borderId="0" xfId="0" applyNumberFormat="1" applyFont="1"/>
    <xf numFmtId="170" fontId="7" fillId="0" borderId="0" xfId="0" applyNumberFormat="1" applyFont="1" applyAlignment="1">
      <alignment wrapText="1"/>
    </xf>
    <xf numFmtId="169" fontId="7" fillId="0" borderId="0" xfId="0" applyNumberFormat="1" applyFont="1" applyAlignment="1">
      <alignment horizontal="right" wrapText="1"/>
    </xf>
    <xf numFmtId="4" fontId="1" fillId="0" borderId="0" xfId="0" applyNumberFormat="1" applyFont="1"/>
    <xf numFmtId="0" fontId="7" fillId="0" borderId="17" xfId="0" applyFont="1" applyBorder="1"/>
    <xf numFmtId="0" fontId="7" fillId="0" borderId="0" xfId="0" applyFont="1" applyAlignment="1">
      <alignment horizontal="left" wrapText="1"/>
    </xf>
    <xf numFmtId="169" fontId="7" fillId="0" borderId="0" xfId="0" applyNumberFormat="1" applyFont="1" applyAlignment="1">
      <alignment horizontal="right" vertical="center" wrapText="1"/>
    </xf>
    <xf numFmtId="1" fontId="7" fillId="0" borderId="12" xfId="0" applyNumberFormat="1" applyFont="1" applyBorder="1"/>
    <xf numFmtId="171" fontId="7" fillId="0" borderId="12" xfId="0" applyNumberFormat="1" applyFont="1" applyBorder="1" applyAlignment="1">
      <alignment horizontal="right"/>
    </xf>
    <xf numFmtId="1" fontId="16" fillId="0" borderId="0" xfId="0" applyNumberFormat="1" applyFont="1"/>
    <xf numFmtId="165" fontId="7" fillId="0" borderId="0" xfId="0" applyNumberFormat="1" applyFont="1"/>
    <xf numFmtId="0" fontId="4" fillId="0" borderId="0" xfId="0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horizontal="right"/>
    </xf>
    <xf numFmtId="165" fontId="12" fillId="0" borderId="0" xfId="0" applyNumberFormat="1" applyFont="1"/>
    <xf numFmtId="1" fontId="1" fillId="0" borderId="0" xfId="0" applyNumberFormat="1" applyFont="1"/>
    <xf numFmtId="0" fontId="6" fillId="0" borderId="0" xfId="9" applyFont="1" applyAlignment="1">
      <alignment horizontal="left"/>
    </xf>
    <xf numFmtId="0" fontId="26" fillId="0" borderId="0" xfId="0" applyFont="1" applyAlignment="1">
      <alignment horizontal="right"/>
    </xf>
    <xf numFmtId="49" fontId="10" fillId="0" borderId="18" xfId="0" applyNumberFormat="1" applyFont="1" applyBorder="1" applyAlignment="1">
      <alignment horizontal="center" vertical="top"/>
    </xf>
    <xf numFmtId="0" fontId="27" fillId="0" borderId="0" xfId="0" applyFont="1"/>
    <xf numFmtId="169" fontId="29" fillId="0" borderId="0" xfId="0" applyNumberFormat="1" applyFont="1"/>
    <xf numFmtId="0" fontId="29" fillId="0" borderId="0" xfId="0" applyFont="1"/>
    <xf numFmtId="1" fontId="10" fillId="0" borderId="12" xfId="0" applyNumberFormat="1" applyFont="1" applyBorder="1" applyAlignment="1">
      <alignment wrapText="1"/>
    </xf>
    <xf numFmtId="169" fontId="28" fillId="0" borderId="0" xfId="0" applyNumberFormat="1" applyFont="1"/>
    <xf numFmtId="0" fontId="21" fillId="0" borderId="0" xfId="0" applyFont="1" applyAlignment="1">
      <alignment horizontal="right"/>
    </xf>
    <xf numFmtId="170" fontId="4" fillId="0" borderId="0" xfId="0" applyNumberFormat="1" applyFont="1"/>
    <xf numFmtId="0" fontId="20" fillId="0" borderId="0" xfId="0" applyFont="1"/>
    <xf numFmtId="0" fontId="6" fillId="0" borderId="0" xfId="10" applyFont="1" applyAlignment="1">
      <alignment horizontal="left"/>
    </xf>
    <xf numFmtId="170" fontId="11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12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10" fillId="0" borderId="15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10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35">
    <cellStyle name="20% - Акцент1" xfId="17" xr:uid="{00000000-0005-0000-0000-000000000000}"/>
    <cellStyle name="20% - Акцент2" xfId="18" xr:uid="{00000000-0005-0000-0000-000001000000}"/>
    <cellStyle name="20% - Акцент3" xfId="19" xr:uid="{00000000-0005-0000-0000-000002000000}"/>
    <cellStyle name="20% - Акцент4" xfId="20" xr:uid="{00000000-0005-0000-0000-000003000000}"/>
    <cellStyle name="20% - Акцент5" xfId="2" xr:uid="{00000000-0005-0000-0000-000004000000}"/>
    <cellStyle name="20% - Акцент5 2" xfId="21" xr:uid="{00000000-0005-0000-0000-000005000000}"/>
    <cellStyle name="20% - Акцент6" xfId="4" xr:uid="{00000000-0005-0000-0000-000006000000}"/>
    <cellStyle name="20% - Акцент6 2" xfId="22" xr:uid="{00000000-0005-0000-0000-000007000000}"/>
    <cellStyle name="40% - Акцент1" xfId="23" xr:uid="{00000000-0005-0000-0000-000008000000}"/>
    <cellStyle name="40% - Акцент2" xfId="24" xr:uid="{00000000-0005-0000-0000-000009000000}"/>
    <cellStyle name="40% - Акцент3" xfId="25" xr:uid="{00000000-0005-0000-0000-00000A000000}"/>
    <cellStyle name="40% - Акцент4" xfId="26" xr:uid="{00000000-0005-0000-0000-00000B000000}"/>
    <cellStyle name="40% - Акцент5" xfId="27" xr:uid="{00000000-0005-0000-0000-00000C000000}"/>
    <cellStyle name="40% - Акцент6" xfId="28" xr:uid="{00000000-0005-0000-0000-00000D000000}"/>
    <cellStyle name="60% - Акцент1" xfId="3" xr:uid="{00000000-0005-0000-0000-00000E000000}"/>
    <cellStyle name="60% - Акцент1 2" xfId="29" xr:uid="{00000000-0005-0000-0000-00000F000000}"/>
    <cellStyle name="60% - Акцент2" xfId="5" xr:uid="{00000000-0005-0000-0000-000010000000}"/>
    <cellStyle name="60% - Акцент2 2" xfId="30" xr:uid="{00000000-0005-0000-0000-000011000000}"/>
    <cellStyle name="60% - Акцент3" xfId="6" xr:uid="{00000000-0005-0000-0000-000012000000}"/>
    <cellStyle name="60% - Акцент3 2" xfId="31" xr:uid="{00000000-0005-0000-0000-000013000000}"/>
    <cellStyle name="60% - Акцент4" xfId="32" xr:uid="{00000000-0005-0000-0000-000014000000}"/>
    <cellStyle name="60% - Акцент5" xfId="33" xr:uid="{00000000-0005-0000-0000-000015000000}"/>
    <cellStyle name="60% - Акцент6" xfId="34" xr:uid="{00000000-0005-0000-0000-000016000000}"/>
    <cellStyle name="Обычный" xfId="0" builtinId="0"/>
    <cellStyle name="Обычный 2" xfId="7" xr:uid="{00000000-0005-0000-0000-000018000000}"/>
    <cellStyle name="Обычный 2 2" xfId="8" xr:uid="{00000000-0005-0000-0000-000019000000}"/>
    <cellStyle name="Обычный_Экспресс жилье_Экспресс(Инвест) 09m. 2014 КА_Экспресс(Инвест) 01m. 2016-КА" xfId="9" xr:uid="{00000000-0005-0000-0000-00001D000000}"/>
    <cellStyle name="Обычный_Экспресс жилье_Экспресс(Инвест) 09m. 2014 КА_Экспресс(Инвест) 12m. 2014-Кыргызча" xfId="10" xr:uid="{00000000-0005-0000-0000-00001E000000}"/>
    <cellStyle name="Процентный 2" xfId="11" xr:uid="{00000000-0005-0000-0000-000020000000}"/>
    <cellStyle name="Тысячи [0]_1эксК" xfId="12" xr:uid="{00000000-0005-0000-0000-000021000000}"/>
    <cellStyle name="Тысячи_1эксК" xfId="13" xr:uid="{00000000-0005-0000-0000-000022000000}"/>
    <cellStyle name="Финансовый" xfId="1" builtinId="3"/>
    <cellStyle name="Финансовый 2" xfId="14" xr:uid="{00000000-0005-0000-0000-000024000000}"/>
    <cellStyle name="Финансовый 2 2" xfId="15" xr:uid="{00000000-0005-0000-0000-000025000000}"/>
    <cellStyle name="Финансовый 3" xfId="16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5ABE4474-78EC-46FA-9969-2514C8C7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762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id="{DB7AB932-0044-4F5C-A75D-750065FB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7C81-01ED-479D-9CA2-CF9910936589}">
  <dimension ref="A1:W64"/>
  <sheetViews>
    <sheetView tabSelected="1" zoomScaleNormal="100" zoomScaleSheetLayoutView="90" workbookViewId="0">
      <selection activeCell="Q15" sqref="Q15"/>
    </sheetView>
  </sheetViews>
  <sheetFormatPr defaultRowHeight="12.75"/>
  <cols>
    <col min="1" max="1" width="31.85546875" style="1" customWidth="1"/>
    <col min="2" max="2" width="10.28515625" style="22" customWidth="1"/>
    <col min="3" max="3" width="11" style="22" customWidth="1"/>
    <col min="4" max="8" width="9.85546875" style="22" customWidth="1"/>
    <col min="9" max="9" width="10.42578125" style="22" customWidth="1"/>
    <col min="10" max="10" width="9.85546875" style="22" customWidth="1"/>
    <col min="11" max="11" width="10" style="22" customWidth="1"/>
    <col min="12" max="12" width="10.28515625" style="22" customWidth="1"/>
    <col min="13" max="13" width="9.5703125" style="22" bestFit="1" customWidth="1"/>
    <col min="14" max="14" width="9.42578125" style="22" bestFit="1" customWidth="1"/>
    <col min="15" max="15" width="11.5703125" style="22" bestFit="1" customWidth="1"/>
    <col min="16" max="17" width="9.140625" style="22"/>
    <col min="18" max="18" width="10.28515625" style="22" bestFit="1" customWidth="1"/>
    <col min="19" max="19" width="9.42578125" style="22" bestFit="1" customWidth="1"/>
    <col min="20" max="16384" width="9.140625" style="22"/>
  </cols>
  <sheetData>
    <row r="1" spans="1:16" ht="17.25" customHeight="1">
      <c r="A1" s="22"/>
      <c r="M1" s="29"/>
      <c r="N1" s="29"/>
      <c r="O1" s="29"/>
      <c r="P1" s="29"/>
    </row>
    <row r="2" spans="1:16" ht="14.25" customHeight="1">
      <c r="A2" s="22"/>
    </row>
    <row r="3" spans="1:16" ht="17.25" customHeight="1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6" ht="1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6" ht="15" customHeight="1">
      <c r="B5" s="30"/>
      <c r="C5" s="30"/>
      <c r="D5" s="30"/>
      <c r="E5" s="30"/>
      <c r="F5" s="30"/>
      <c r="G5" s="30"/>
      <c r="H5"/>
      <c r="I5"/>
      <c r="J5"/>
      <c r="K5"/>
      <c r="L5" s="31"/>
    </row>
    <row r="6" spans="1:16" ht="15" customHeight="1">
      <c r="B6" s="30"/>
      <c r="C6" s="30"/>
      <c r="D6" s="30"/>
      <c r="E6" s="30"/>
      <c r="F6" s="30"/>
      <c r="G6" s="30"/>
      <c r="H6"/>
      <c r="I6"/>
      <c r="J6"/>
      <c r="K6"/>
      <c r="L6" s="31"/>
    </row>
    <row r="7" spans="1:16" ht="15" customHeight="1">
      <c r="A7" s="9" t="s">
        <v>1</v>
      </c>
      <c r="B7" s="30"/>
      <c r="C7" s="30"/>
      <c r="D7" s="30"/>
      <c r="E7" s="30"/>
      <c r="F7" s="30"/>
      <c r="G7" s="30"/>
      <c r="H7" s="30"/>
      <c r="L7" s="31"/>
    </row>
    <row r="8" spans="1:16" ht="15" customHeight="1">
      <c r="A8" s="2" t="s">
        <v>68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6" ht="15" customHeight="1">
      <c r="A9" s="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6" ht="15.75" customHeight="1">
      <c r="A10" s="83" t="s">
        <v>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33"/>
      <c r="N10" s="33"/>
      <c r="O10" s="33"/>
      <c r="P10" s="33"/>
    </row>
    <row r="11" spans="1:16" ht="15.75" customHeight="1">
      <c r="A11" s="83" t="s">
        <v>74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33"/>
      <c r="N11" s="33"/>
      <c r="O11" s="33"/>
      <c r="P11" s="33"/>
    </row>
    <row r="12" spans="1:16" s="33" customFormat="1" ht="13.5" customHeight="1" thickBot="1">
      <c r="A12" s="84" t="s">
        <v>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6" s="1" customFormat="1" ht="15.75" customHeight="1">
      <c r="A13" s="85"/>
      <c r="B13" s="88" t="s">
        <v>4</v>
      </c>
      <c r="C13" s="34"/>
      <c r="D13" s="91" t="s">
        <v>5</v>
      </c>
      <c r="E13" s="92"/>
      <c r="F13" s="92"/>
      <c r="G13" s="92"/>
      <c r="H13" s="93"/>
      <c r="I13" s="35"/>
      <c r="J13" s="91" t="s">
        <v>5</v>
      </c>
      <c r="K13" s="92"/>
      <c r="L13" s="92"/>
    </row>
    <row r="14" spans="1:16" s="1" customFormat="1" ht="12.75" customHeight="1">
      <c r="A14" s="86"/>
      <c r="B14" s="89"/>
      <c r="C14" s="89" t="s">
        <v>6</v>
      </c>
      <c r="D14" s="89" t="s">
        <v>7</v>
      </c>
      <c r="E14" s="89" t="s">
        <v>8</v>
      </c>
      <c r="F14" s="89" t="s">
        <v>9</v>
      </c>
      <c r="G14" s="89" t="s">
        <v>10</v>
      </c>
      <c r="H14" s="96" t="s">
        <v>11</v>
      </c>
      <c r="I14" s="96" t="s">
        <v>12</v>
      </c>
      <c r="J14" s="98" t="s">
        <v>13</v>
      </c>
      <c r="K14" s="98" t="s">
        <v>14</v>
      </c>
      <c r="L14" s="100" t="s">
        <v>15</v>
      </c>
    </row>
    <row r="15" spans="1:16" s="1" customFormat="1" ht="75.75" customHeight="1" thickBot="1">
      <c r="A15" s="87"/>
      <c r="B15" s="90"/>
      <c r="C15" s="94"/>
      <c r="D15" s="90"/>
      <c r="E15" s="90"/>
      <c r="F15" s="90"/>
      <c r="G15" s="90"/>
      <c r="H15" s="97"/>
      <c r="I15" s="97"/>
      <c r="J15" s="99"/>
      <c r="K15" s="99"/>
      <c r="L15" s="101"/>
    </row>
    <row r="16" spans="1:16" s="1" customFormat="1" ht="10.5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23" s="43" customFormat="1" ht="13.5" customHeight="1">
      <c r="A17" s="36" t="s">
        <v>16</v>
      </c>
      <c r="B17" s="15">
        <v>12432.5</v>
      </c>
      <c r="C17" s="15">
        <f>D17+E17+F17+G17+H17</f>
        <v>10203.900000000001</v>
      </c>
      <c r="D17" s="15">
        <v>413.1</v>
      </c>
      <c r="E17" s="15">
        <v>40.299999999999997</v>
      </c>
      <c r="F17" s="15">
        <v>3909.5</v>
      </c>
      <c r="G17" s="15">
        <v>5783.8</v>
      </c>
      <c r="H17" s="15">
        <v>57.2</v>
      </c>
      <c r="I17" s="15">
        <f>J17+K17+L17</f>
        <v>2228.6</v>
      </c>
      <c r="J17" s="11">
        <v>1499.2</v>
      </c>
      <c r="K17" s="15">
        <v>411.7</v>
      </c>
      <c r="L17" s="15">
        <v>317.7</v>
      </c>
      <c r="M17" s="37"/>
      <c r="N17" s="38"/>
      <c r="O17" s="39"/>
      <c r="P17" s="40"/>
      <c r="Q17" s="41"/>
      <c r="R17" s="41"/>
      <c r="S17" s="42"/>
    </row>
    <row r="18" spans="1:23" s="48" customFormat="1" ht="13.5" customHeight="1">
      <c r="A18" s="44" t="s">
        <v>73</v>
      </c>
      <c r="B18" s="45">
        <v>155</v>
      </c>
      <c r="C18" s="16">
        <v>154.80000000000001</v>
      </c>
      <c r="D18" s="16">
        <v>210.3</v>
      </c>
      <c r="E18" s="16">
        <v>297.5</v>
      </c>
      <c r="F18" s="45">
        <v>137</v>
      </c>
      <c r="G18" s="16">
        <v>164</v>
      </c>
      <c r="H18" s="81">
        <v>1323.2</v>
      </c>
      <c r="I18" s="16">
        <v>156.30000000000001</v>
      </c>
      <c r="J18" s="16">
        <v>289.2</v>
      </c>
      <c r="K18" s="16">
        <v>65.7</v>
      </c>
      <c r="L18" s="16">
        <v>113.1</v>
      </c>
      <c r="M18" s="37"/>
      <c r="N18" s="38"/>
      <c r="O18" s="39"/>
      <c r="P18" s="21"/>
      <c r="Q18" s="46"/>
      <c r="R18" s="46"/>
      <c r="S18" s="47"/>
      <c r="T18" s="47"/>
      <c r="U18" s="47"/>
      <c r="V18" s="47"/>
      <c r="W18" s="47"/>
    </row>
    <row r="19" spans="1:23" s="1" customFormat="1" ht="12" customHeight="1">
      <c r="A19" s="49"/>
      <c r="B19" s="15"/>
      <c r="C19" s="15"/>
      <c r="D19" s="15"/>
      <c r="E19" s="15"/>
      <c r="F19" s="15"/>
      <c r="G19" s="15"/>
      <c r="H19" s="16"/>
      <c r="I19" s="11"/>
      <c r="J19" s="15"/>
      <c r="K19" s="16"/>
      <c r="L19" s="15"/>
      <c r="M19" s="37"/>
      <c r="N19" s="38"/>
      <c r="O19" s="39"/>
      <c r="P19" s="41"/>
      <c r="Q19" s="8"/>
      <c r="R19" s="41"/>
      <c r="S19" s="20"/>
      <c r="T19" s="19"/>
      <c r="U19" s="50"/>
    </row>
    <row r="20" spans="1:23" s="1" customFormat="1" ht="24.75" customHeight="1">
      <c r="A20" s="51" t="s">
        <v>17</v>
      </c>
      <c r="B20" s="14">
        <v>126.3</v>
      </c>
      <c r="C20" s="14">
        <f>D20+E20</f>
        <v>118.7</v>
      </c>
      <c r="D20" s="14">
        <v>116.5</v>
      </c>
      <c r="E20" s="14">
        <v>2.2000000000000002</v>
      </c>
      <c r="F20" s="14" t="s">
        <v>18</v>
      </c>
      <c r="G20" s="14" t="s">
        <v>18</v>
      </c>
      <c r="H20" s="14" t="s">
        <v>18</v>
      </c>
      <c r="I20" s="12">
        <f>L20</f>
        <v>7.6</v>
      </c>
      <c r="J20" s="52" t="s">
        <v>18</v>
      </c>
      <c r="K20" s="52" t="s">
        <v>18</v>
      </c>
      <c r="L20" s="52">
        <v>7.6</v>
      </c>
      <c r="M20" s="37"/>
      <c r="N20" s="38"/>
      <c r="O20" s="39"/>
      <c r="P20" s="53"/>
      <c r="Q20" s="53"/>
      <c r="R20" s="53"/>
      <c r="S20" s="18"/>
      <c r="T20" s="17"/>
      <c r="U20" s="50"/>
    </row>
    <row r="21" spans="1:23" s="1" customFormat="1" ht="13.5" customHeight="1">
      <c r="A21" s="10" t="s">
        <v>19</v>
      </c>
      <c r="B21" s="14">
        <v>2565.1</v>
      </c>
      <c r="C21" s="14">
        <f>F21</f>
        <v>2418.1999999999998</v>
      </c>
      <c r="D21" s="14" t="s">
        <v>18</v>
      </c>
      <c r="E21" s="14" t="s">
        <v>18</v>
      </c>
      <c r="F21" s="14">
        <v>2418.1999999999998</v>
      </c>
      <c r="G21" s="14" t="s">
        <v>18</v>
      </c>
      <c r="H21" s="14" t="s">
        <v>18</v>
      </c>
      <c r="I21" s="14">
        <f>J21+K21</f>
        <v>146.9</v>
      </c>
      <c r="J21" s="14">
        <v>95.5</v>
      </c>
      <c r="K21" s="14">
        <v>51.4</v>
      </c>
      <c r="L21" s="14" t="s">
        <v>18</v>
      </c>
      <c r="M21" s="37"/>
      <c r="N21" s="38"/>
      <c r="O21" s="39"/>
      <c r="P21" s="53"/>
      <c r="Q21" s="53"/>
      <c r="R21" s="53"/>
      <c r="S21" s="18"/>
      <c r="T21" s="17"/>
      <c r="U21" s="50"/>
    </row>
    <row r="22" spans="1:23" s="1" customFormat="1" ht="13.5" customHeight="1">
      <c r="A22" s="10" t="s">
        <v>20</v>
      </c>
      <c r="B22" s="14">
        <v>574.1</v>
      </c>
      <c r="C22" s="14">
        <f>D22+E22+F22+G22</f>
        <v>526.70000000000005</v>
      </c>
      <c r="D22" s="14">
        <v>5</v>
      </c>
      <c r="E22" s="14">
        <v>2.5</v>
      </c>
      <c r="F22" s="14">
        <v>481.7</v>
      </c>
      <c r="G22" s="14">
        <v>37.5</v>
      </c>
      <c r="H22" s="14" t="s">
        <v>18</v>
      </c>
      <c r="I22" s="14">
        <f>K22+L22</f>
        <v>47.4</v>
      </c>
      <c r="J22" s="14" t="s">
        <v>18</v>
      </c>
      <c r="K22" s="14">
        <v>43.1</v>
      </c>
      <c r="L22" s="14">
        <v>4.3</v>
      </c>
      <c r="M22" s="37"/>
      <c r="N22" s="14"/>
      <c r="O22" s="39"/>
      <c r="P22" s="53"/>
      <c r="Q22" s="53"/>
      <c r="R22" s="53"/>
      <c r="S22" s="18"/>
      <c r="T22" s="17"/>
      <c r="U22" s="50"/>
    </row>
    <row r="23" spans="1:23" s="1" customFormat="1" ht="36">
      <c r="A23" s="54" t="s">
        <v>21</v>
      </c>
      <c r="B23" s="14">
        <v>1796.7</v>
      </c>
      <c r="C23" s="14">
        <f>D23+F23+H23</f>
        <v>298</v>
      </c>
      <c r="D23" s="14">
        <v>7.2</v>
      </c>
      <c r="E23" s="14" t="s">
        <v>18</v>
      </c>
      <c r="F23" s="14">
        <v>233.6</v>
      </c>
      <c r="G23" s="14" t="s">
        <v>18</v>
      </c>
      <c r="H23" s="14">
        <v>57.2</v>
      </c>
      <c r="I23" s="14">
        <f>J23+K23+L23</f>
        <v>1498.6999999999998</v>
      </c>
      <c r="J23" s="14">
        <v>1142.5</v>
      </c>
      <c r="K23" s="14">
        <v>317.10000000000002</v>
      </c>
      <c r="L23" s="14">
        <v>39.1</v>
      </c>
      <c r="M23" s="37"/>
      <c r="N23" s="38"/>
      <c r="O23" s="39"/>
      <c r="P23" s="53"/>
      <c r="Q23" s="53"/>
      <c r="R23" s="53"/>
      <c r="S23" s="18"/>
      <c r="T23" s="17"/>
      <c r="U23" s="50"/>
    </row>
    <row r="24" spans="1:23" s="1" customFormat="1" ht="24.75" customHeight="1">
      <c r="A24" s="54" t="s">
        <v>22</v>
      </c>
      <c r="B24" s="14">
        <v>134.19999999999999</v>
      </c>
      <c r="C24" s="14">
        <f>D24+E24+F24</f>
        <v>59.2</v>
      </c>
      <c r="D24" s="14">
        <v>49.5</v>
      </c>
      <c r="E24" s="14">
        <v>9</v>
      </c>
      <c r="F24" s="14">
        <v>0.7</v>
      </c>
      <c r="G24" s="14" t="s">
        <v>18</v>
      </c>
      <c r="H24" s="14" t="s">
        <v>18</v>
      </c>
      <c r="I24" s="14">
        <f>L24</f>
        <v>75</v>
      </c>
      <c r="J24" s="14" t="s">
        <v>18</v>
      </c>
      <c r="K24" s="14" t="s">
        <v>18</v>
      </c>
      <c r="L24" s="14">
        <v>75</v>
      </c>
      <c r="M24" s="37"/>
      <c r="N24" s="38"/>
      <c r="O24" s="39"/>
      <c r="P24" s="53"/>
      <c r="Q24" s="53"/>
      <c r="R24" s="53"/>
      <c r="S24" s="18"/>
      <c r="T24" s="17"/>
      <c r="U24" s="50"/>
    </row>
    <row r="25" spans="1:23" s="1" customFormat="1" ht="24.75" customHeight="1">
      <c r="A25" s="54" t="s">
        <v>23</v>
      </c>
      <c r="B25" s="14">
        <v>62.2</v>
      </c>
      <c r="C25" s="14">
        <f>F25+G25</f>
        <v>62.199999999999996</v>
      </c>
      <c r="D25" s="14" t="s">
        <v>18</v>
      </c>
      <c r="E25" s="14" t="s">
        <v>18</v>
      </c>
      <c r="F25" s="14">
        <v>50.3</v>
      </c>
      <c r="G25" s="28">
        <v>11.9</v>
      </c>
      <c r="H25" s="14" t="s">
        <v>18</v>
      </c>
      <c r="I25" s="14" t="s">
        <v>18</v>
      </c>
      <c r="J25" s="14" t="s">
        <v>18</v>
      </c>
      <c r="K25" s="14" t="s">
        <v>18</v>
      </c>
      <c r="L25" s="14" t="s">
        <v>18</v>
      </c>
      <c r="M25" s="37"/>
      <c r="N25" s="14"/>
      <c r="O25" s="39"/>
      <c r="P25" s="53"/>
      <c r="Q25" s="53"/>
      <c r="R25" s="53"/>
      <c r="S25" s="18"/>
      <c r="T25" s="17"/>
      <c r="U25" s="50"/>
    </row>
    <row r="26" spans="1:23" s="1" customFormat="1" ht="24.75" customHeight="1">
      <c r="A26" s="54" t="s">
        <v>24</v>
      </c>
      <c r="B26" s="55">
        <v>619.4</v>
      </c>
      <c r="C26" s="14">
        <f>D26+E26+F26+G26</f>
        <v>315.30000000000007</v>
      </c>
      <c r="D26" s="14">
        <v>7.3</v>
      </c>
      <c r="E26" s="14">
        <v>0.3</v>
      </c>
      <c r="F26" s="14">
        <v>307.60000000000002</v>
      </c>
      <c r="G26" s="14">
        <v>0.1</v>
      </c>
      <c r="H26" s="14" t="s">
        <v>18</v>
      </c>
      <c r="I26" s="14">
        <f>J26+L26</f>
        <v>304.10000000000002</v>
      </c>
      <c r="J26" s="14">
        <v>257.60000000000002</v>
      </c>
      <c r="K26" s="14" t="s">
        <v>18</v>
      </c>
      <c r="L26" s="14">
        <v>46.5</v>
      </c>
      <c r="M26" s="37"/>
      <c r="N26" s="38"/>
      <c r="O26" s="39"/>
      <c r="P26" s="53"/>
      <c r="Q26" s="53"/>
      <c r="R26" s="56"/>
      <c r="S26" s="18"/>
      <c r="T26" s="17"/>
      <c r="U26" s="50"/>
    </row>
    <row r="27" spans="1:23" s="1" customFormat="1" ht="12.75" customHeight="1">
      <c r="A27" s="5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7"/>
      <c r="N27" s="38"/>
      <c r="O27" s="39"/>
      <c r="P27" s="53"/>
    </row>
    <row r="28" spans="1:23" s="1" customFormat="1" ht="32.25" customHeight="1">
      <c r="A28" s="95" t="s">
        <v>62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7"/>
      <c r="N28" s="38"/>
      <c r="O28" s="39"/>
      <c r="P28" s="53"/>
    </row>
    <row r="29" spans="1:23" s="1" customFormat="1" ht="3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37"/>
      <c r="N29" s="38"/>
      <c r="O29" s="39"/>
      <c r="P29" s="53"/>
      <c r="T29" s="3"/>
    </row>
    <row r="30" spans="1:23" s="1" customFormat="1" ht="13.5" customHeight="1">
      <c r="A30" s="10" t="s">
        <v>72</v>
      </c>
      <c r="B30" s="59">
        <v>3.8</v>
      </c>
      <c r="C30" s="13">
        <f>G30</f>
        <v>3.8</v>
      </c>
      <c r="D30" s="14" t="s">
        <v>18</v>
      </c>
      <c r="E30" s="14" t="s">
        <v>18</v>
      </c>
      <c r="F30" s="14" t="s">
        <v>18</v>
      </c>
      <c r="G30" s="14">
        <v>3.8</v>
      </c>
      <c r="H30" s="14" t="s">
        <v>18</v>
      </c>
      <c r="I30" s="14" t="s">
        <v>18</v>
      </c>
      <c r="J30" s="14" t="s">
        <v>18</v>
      </c>
      <c r="K30" s="14" t="s">
        <v>18</v>
      </c>
      <c r="L30" s="14" t="s">
        <v>18</v>
      </c>
      <c r="M30" s="37"/>
      <c r="N30" s="38"/>
      <c r="O30" s="39"/>
      <c r="P30" s="53"/>
      <c r="T30" s="3"/>
    </row>
    <row r="31" spans="1:23" s="1" customFormat="1" ht="13.5" customHeight="1">
      <c r="A31" s="10" t="s">
        <v>25</v>
      </c>
      <c r="B31" s="59">
        <v>169.5</v>
      </c>
      <c r="C31" s="13">
        <f>F31</f>
        <v>169.5</v>
      </c>
      <c r="D31" s="14" t="s">
        <v>18</v>
      </c>
      <c r="E31" s="14" t="s">
        <v>18</v>
      </c>
      <c r="F31" s="14">
        <v>169.5</v>
      </c>
      <c r="G31" s="14" t="s">
        <v>18</v>
      </c>
      <c r="H31" s="14" t="s">
        <v>18</v>
      </c>
      <c r="I31" s="14" t="s">
        <v>18</v>
      </c>
      <c r="J31" s="14" t="s">
        <v>18</v>
      </c>
      <c r="K31" s="14" t="s">
        <v>18</v>
      </c>
      <c r="L31" s="14" t="s">
        <v>18</v>
      </c>
      <c r="M31" s="37"/>
      <c r="N31" s="38"/>
      <c r="O31" s="39"/>
      <c r="P31" s="53"/>
      <c r="Q31" s="3"/>
    </row>
    <row r="32" spans="1:23" s="1" customFormat="1" ht="13.5" customHeight="1">
      <c r="A32" s="10" t="s">
        <v>71</v>
      </c>
      <c r="B32" s="59">
        <v>0.4</v>
      </c>
      <c r="C32" s="13">
        <f>F32</f>
        <v>0.4</v>
      </c>
      <c r="D32" s="14" t="s">
        <v>18</v>
      </c>
      <c r="E32" s="14" t="s">
        <v>18</v>
      </c>
      <c r="F32" s="59">
        <v>0.4</v>
      </c>
      <c r="G32" s="14" t="s">
        <v>18</v>
      </c>
      <c r="H32" s="14" t="s">
        <v>18</v>
      </c>
      <c r="I32" s="14" t="s">
        <v>18</v>
      </c>
      <c r="J32" s="14" t="s">
        <v>18</v>
      </c>
      <c r="K32" s="14" t="s">
        <v>18</v>
      </c>
      <c r="L32" s="14" t="s">
        <v>18</v>
      </c>
      <c r="M32" s="37"/>
      <c r="N32" s="38"/>
      <c r="O32" s="39"/>
      <c r="P32" s="53"/>
      <c r="Q32" s="3"/>
    </row>
    <row r="33" spans="1:16" ht="13.5" customHeight="1">
      <c r="A33" s="10" t="s">
        <v>26</v>
      </c>
      <c r="B33" s="59">
        <v>3.3</v>
      </c>
      <c r="C33" s="52">
        <f>G33</f>
        <v>3.3</v>
      </c>
      <c r="D33" s="13" t="s">
        <v>18</v>
      </c>
      <c r="E33" s="13" t="s">
        <v>18</v>
      </c>
      <c r="F33" s="13" t="s">
        <v>18</v>
      </c>
      <c r="G33" s="13">
        <v>3.3</v>
      </c>
      <c r="H33" s="14" t="s">
        <v>18</v>
      </c>
      <c r="I33" s="13" t="s">
        <v>18</v>
      </c>
      <c r="J33" s="13" t="s">
        <v>18</v>
      </c>
      <c r="K33" s="13" t="s">
        <v>18</v>
      </c>
      <c r="L33" s="13" t="s">
        <v>18</v>
      </c>
      <c r="M33" s="37"/>
      <c r="N33" s="38"/>
      <c r="O33" s="39"/>
      <c r="P33" s="53"/>
    </row>
    <row r="34" spans="1:16" ht="24.75" customHeight="1">
      <c r="A34" s="51" t="s">
        <v>27</v>
      </c>
      <c r="B34" s="55">
        <v>3.6</v>
      </c>
      <c r="C34" s="14" t="s">
        <v>18</v>
      </c>
      <c r="D34" s="13" t="s">
        <v>18</v>
      </c>
      <c r="E34" s="13" t="s">
        <v>18</v>
      </c>
      <c r="F34" s="13" t="s">
        <v>18</v>
      </c>
      <c r="G34" s="13" t="s">
        <v>18</v>
      </c>
      <c r="H34" s="14" t="s">
        <v>18</v>
      </c>
      <c r="I34" s="13">
        <f>J34</f>
        <v>3.6</v>
      </c>
      <c r="J34" s="13">
        <v>3.6</v>
      </c>
      <c r="K34" s="13" t="s">
        <v>18</v>
      </c>
      <c r="L34" s="13" t="s">
        <v>18</v>
      </c>
      <c r="M34" s="37"/>
      <c r="N34" s="38"/>
      <c r="O34" s="39"/>
      <c r="P34" s="53"/>
    </row>
    <row r="35" spans="1:16" s="1" customFormat="1" ht="24.75" customHeight="1">
      <c r="A35" s="51" t="s">
        <v>70</v>
      </c>
      <c r="B35" s="55">
        <v>9</v>
      </c>
      <c r="C35" s="14">
        <f>E35</f>
        <v>9</v>
      </c>
      <c r="D35" s="13">
        <v>0</v>
      </c>
      <c r="E35" s="13">
        <v>9</v>
      </c>
      <c r="F35" s="13" t="s">
        <v>18</v>
      </c>
      <c r="G35" s="13" t="s">
        <v>18</v>
      </c>
      <c r="H35" s="14" t="s">
        <v>18</v>
      </c>
      <c r="I35" s="14" t="s">
        <v>18</v>
      </c>
      <c r="J35" s="14" t="s">
        <v>18</v>
      </c>
      <c r="K35" s="14" t="s">
        <v>18</v>
      </c>
      <c r="L35" s="14" t="s">
        <v>18</v>
      </c>
      <c r="M35" s="37"/>
      <c r="N35" s="55"/>
      <c r="O35" s="39"/>
      <c r="P35" s="53"/>
    </row>
    <row r="36" spans="1:16" s="1" customFormat="1" ht="13.5" customHeight="1">
      <c r="A36" s="10" t="s">
        <v>28</v>
      </c>
      <c r="B36" s="59">
        <v>329.6</v>
      </c>
      <c r="C36" s="14">
        <f>D36+E36</f>
        <v>193.4</v>
      </c>
      <c r="D36" s="14">
        <v>182.8</v>
      </c>
      <c r="E36" s="13">
        <v>10.6</v>
      </c>
      <c r="F36" s="13" t="s">
        <v>18</v>
      </c>
      <c r="G36" s="13" t="s">
        <v>18</v>
      </c>
      <c r="H36" s="13" t="s">
        <v>18</v>
      </c>
      <c r="I36" s="13">
        <f>L36</f>
        <v>136.19999999999999</v>
      </c>
      <c r="J36" s="13" t="s">
        <v>18</v>
      </c>
      <c r="K36" s="13" t="s">
        <v>18</v>
      </c>
      <c r="L36" s="13">
        <v>136.19999999999999</v>
      </c>
      <c r="M36" s="37"/>
      <c r="N36" s="59"/>
      <c r="O36" s="39"/>
      <c r="P36" s="53"/>
    </row>
    <row r="37" spans="1:16" s="1" customFormat="1" ht="24.75" customHeight="1">
      <c r="A37" s="51" t="s">
        <v>29</v>
      </c>
      <c r="B37" s="55">
        <v>12.6</v>
      </c>
      <c r="C37" s="13">
        <f>D37</f>
        <v>12.6</v>
      </c>
      <c r="D37" s="13">
        <v>12.6</v>
      </c>
      <c r="E37" s="13" t="s">
        <v>18</v>
      </c>
      <c r="F37" s="13" t="s">
        <v>18</v>
      </c>
      <c r="G37" s="13" t="s">
        <v>18</v>
      </c>
      <c r="H37" s="13" t="s">
        <v>18</v>
      </c>
      <c r="I37" s="13" t="s">
        <v>18</v>
      </c>
      <c r="J37" s="13" t="s">
        <v>18</v>
      </c>
      <c r="K37" s="13" t="s">
        <v>18</v>
      </c>
      <c r="L37" s="13" t="s">
        <v>18</v>
      </c>
      <c r="M37" s="37"/>
      <c r="N37" s="38"/>
      <c r="O37" s="39"/>
      <c r="P37" s="53"/>
    </row>
    <row r="38" spans="1:16" s="1" customFormat="1" ht="13.5" customHeight="1">
      <c r="A38" s="10" t="s">
        <v>30</v>
      </c>
      <c r="B38" s="13">
        <v>47.9</v>
      </c>
      <c r="C38" s="13">
        <f>D38+E38</f>
        <v>38.9</v>
      </c>
      <c r="D38" s="13">
        <v>32.299999999999997</v>
      </c>
      <c r="E38" s="13">
        <v>6.6</v>
      </c>
      <c r="F38" s="13" t="s">
        <v>18</v>
      </c>
      <c r="G38" s="13" t="s">
        <v>18</v>
      </c>
      <c r="H38" s="13" t="s">
        <v>18</v>
      </c>
      <c r="I38" s="13">
        <f>L38</f>
        <v>9</v>
      </c>
      <c r="J38" s="13" t="s">
        <v>18</v>
      </c>
      <c r="K38" s="13" t="s">
        <v>18</v>
      </c>
      <c r="L38" s="13">
        <v>9</v>
      </c>
      <c r="M38" s="37"/>
      <c r="N38" s="38"/>
      <c r="O38" s="39"/>
      <c r="P38" s="53"/>
    </row>
    <row r="39" spans="1:16" s="1" customFormat="1" ht="13.5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37"/>
      <c r="N39" s="38"/>
      <c r="O39" s="39"/>
    </row>
    <row r="40" spans="1:16" s="1" customFormat="1" ht="13.5" customHeight="1">
      <c r="A40" s="6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37"/>
      <c r="N40" s="38"/>
      <c r="O40" s="50"/>
      <c r="P40" s="50"/>
    </row>
    <row r="41" spans="1:16" s="1" customFormat="1" ht="13.5" customHeight="1">
      <c r="A41" s="62" t="s">
        <v>60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37"/>
      <c r="N41" s="38"/>
      <c r="O41" s="50"/>
      <c r="P41" s="50"/>
    </row>
    <row r="42" spans="1:16" s="1" customFormat="1" ht="13.5" customHeight="1">
      <c r="A42" s="6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P42" s="50"/>
    </row>
    <row r="43" spans="1:16" s="1" customFormat="1" ht="1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63"/>
      <c r="O43" s="63"/>
      <c r="P43" s="63"/>
    </row>
    <row r="44" spans="1:16" ht="15.75">
      <c r="A44" s="64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6">
      <c r="A45" s="22"/>
      <c r="B45" s="5"/>
      <c r="C45" s="5"/>
      <c r="D45" s="5"/>
      <c r="E45" s="5"/>
      <c r="F45" s="6"/>
      <c r="G45" s="6"/>
      <c r="H45" s="5"/>
      <c r="I45" s="5"/>
      <c r="J45" s="5"/>
      <c r="K45" s="5"/>
      <c r="L45" s="5"/>
    </row>
    <row r="46" spans="1:16" s="65" customFormat="1" ht="16.5">
      <c r="B46" s="66" t="s">
        <v>31</v>
      </c>
      <c r="D46" s="66"/>
      <c r="F46" s="67"/>
      <c r="G46" s="23"/>
      <c r="H46" s="23"/>
      <c r="I46" s="23"/>
      <c r="J46" s="66" t="s">
        <v>61</v>
      </c>
      <c r="K46" s="23"/>
      <c r="L46" s="23"/>
    </row>
    <row r="47" spans="1:16">
      <c r="A47" s="6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6">
      <c r="A48" s="6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>
      <c r="A49" s="6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>
      <c r="A50" s="6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2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2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2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69" t="s">
        <v>32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69">
        <v>324642</v>
      </c>
    </row>
    <row r="59" spans="1:12">
      <c r="A59" s="22"/>
    </row>
    <row r="60" spans="1:12">
      <c r="A60" s="22"/>
    </row>
    <row r="62" spans="1:12">
      <c r="A62" s="69"/>
    </row>
    <row r="63" spans="1:12">
      <c r="A63" s="22"/>
    </row>
    <row r="64" spans="1:12">
      <c r="A64" s="22"/>
    </row>
  </sheetData>
  <mergeCells count="19"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</mergeCells>
  <pageMargins left="0.59055118110236227" right="0.59055118110236227" top="0.59055118110236227" bottom="0.59055118110236227" header="0.51181102362204722" footer="0.51181102362204722"/>
  <pageSetup paperSize="9" scale="9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E8B2-6389-4991-9B2A-C9E2D6F76F82}">
  <dimension ref="A1:O53"/>
  <sheetViews>
    <sheetView zoomScaleNormal="100" zoomScaleSheetLayoutView="100" workbookViewId="0">
      <selection activeCell="H18" sqref="H18"/>
    </sheetView>
  </sheetViews>
  <sheetFormatPr defaultRowHeight="12.75"/>
  <cols>
    <col min="1" max="1" width="34" style="1" customWidth="1"/>
    <col min="2" max="2" width="9.42578125" style="79" customWidth="1"/>
    <col min="3" max="3" width="10.42578125" style="79" customWidth="1"/>
    <col min="4" max="6" width="9.85546875" style="79" customWidth="1"/>
    <col min="7" max="7" width="9.7109375" style="79" customWidth="1"/>
    <col min="8" max="10" width="9.85546875" style="79" customWidth="1"/>
    <col min="11" max="12" width="10" style="79" customWidth="1"/>
    <col min="13" max="16384" width="9.140625" style="79"/>
  </cols>
  <sheetData>
    <row r="1" spans="1:12" s="22" customFormat="1" ht="16.5" customHeight="1"/>
    <row r="2" spans="1:12" s="22" customFormat="1" ht="14.25" customHeight="1"/>
    <row r="3" spans="1:12" s="22" customFormat="1" ht="17.25" customHeight="1">
      <c r="A3" s="82" t="s">
        <v>33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s="22" customFormat="1" ht="14.25" customHeight="1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70"/>
    </row>
    <row r="5" spans="1:12" s="22" customFormat="1" ht="15" customHeight="1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70"/>
    </row>
    <row r="6" spans="1:12" s="22" customFormat="1" ht="15" customHeight="1">
      <c r="A6" s="1"/>
      <c r="B6" s="30"/>
      <c r="C6" s="30"/>
      <c r="D6" s="30"/>
      <c r="E6" s="30"/>
      <c r="F6" s="30"/>
      <c r="G6" s="30"/>
      <c r="H6" s="30"/>
      <c r="I6" s="30"/>
      <c r="J6" s="30"/>
      <c r="K6" s="30"/>
      <c r="L6" s="70"/>
    </row>
    <row r="7" spans="1:12" s="22" customFormat="1" ht="15" customHeight="1">
      <c r="A7" s="9" t="s">
        <v>34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70"/>
    </row>
    <row r="8" spans="1:12" s="22" customFormat="1" ht="15" customHeight="1">
      <c r="A8" s="2" t="s">
        <v>69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s="22" customFormat="1" ht="15" customHeight="1">
      <c r="A9" s="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s="22" customFormat="1" ht="15.75" customHeight="1">
      <c r="A10" s="102" t="s">
        <v>80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2" s="22" customFormat="1" ht="15.75" customHeight="1">
      <c r="A11" s="102" t="s">
        <v>65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s="33" customFormat="1" ht="13.5" customHeight="1" thickBot="1">
      <c r="A12" s="84" t="s">
        <v>35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s="72" customFormat="1" ht="24" customHeight="1">
      <c r="A13" s="85"/>
      <c r="B13" s="103" t="s">
        <v>36</v>
      </c>
      <c r="C13" s="34"/>
      <c r="D13" s="91" t="s">
        <v>66</v>
      </c>
      <c r="E13" s="92"/>
      <c r="F13" s="92"/>
      <c r="G13" s="92"/>
      <c r="H13" s="93"/>
      <c r="I13" s="71"/>
      <c r="J13" s="104" t="s">
        <v>66</v>
      </c>
      <c r="K13" s="105"/>
      <c r="L13" s="105"/>
    </row>
    <row r="14" spans="1:12" s="72" customFormat="1" ht="12.75" customHeight="1">
      <c r="A14" s="86"/>
      <c r="B14" s="89"/>
      <c r="C14" s="89" t="s">
        <v>37</v>
      </c>
      <c r="D14" s="89" t="s">
        <v>38</v>
      </c>
      <c r="E14" s="89" t="s">
        <v>39</v>
      </c>
      <c r="F14" s="89" t="s">
        <v>40</v>
      </c>
      <c r="G14" s="89" t="s">
        <v>41</v>
      </c>
      <c r="H14" s="106" t="s">
        <v>42</v>
      </c>
      <c r="I14" s="96" t="s">
        <v>43</v>
      </c>
      <c r="J14" s="98" t="s">
        <v>44</v>
      </c>
      <c r="K14" s="98" t="s">
        <v>45</v>
      </c>
      <c r="L14" s="100" t="s">
        <v>46</v>
      </c>
    </row>
    <row r="15" spans="1:12" s="72" customFormat="1" ht="126" customHeight="1" thickBot="1">
      <c r="A15" s="87"/>
      <c r="B15" s="90"/>
      <c r="C15" s="94"/>
      <c r="D15" s="90"/>
      <c r="E15" s="90"/>
      <c r="F15" s="90"/>
      <c r="G15" s="90"/>
      <c r="H15" s="90"/>
      <c r="I15" s="97"/>
      <c r="J15" s="99"/>
      <c r="K15" s="99"/>
      <c r="L15" s="101"/>
    </row>
    <row r="16" spans="1:12" s="72" customFormat="1" ht="5.25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5" s="74" customFormat="1" ht="13.5" customHeight="1">
      <c r="A17" s="36" t="s">
        <v>47</v>
      </c>
      <c r="B17" s="15">
        <v>12432.5</v>
      </c>
      <c r="C17" s="15">
        <f>D17+E17+F17+G17+H17</f>
        <v>10203.900000000001</v>
      </c>
      <c r="D17" s="15">
        <v>413.1</v>
      </c>
      <c r="E17" s="15">
        <v>40.299999999999997</v>
      </c>
      <c r="F17" s="15">
        <v>3909.5</v>
      </c>
      <c r="G17" s="15">
        <v>5783.8</v>
      </c>
      <c r="H17" s="15">
        <v>57.2</v>
      </c>
      <c r="I17" s="15">
        <f>J17+K17+L17</f>
        <v>2228.6</v>
      </c>
      <c r="J17" s="11">
        <v>1499.2</v>
      </c>
      <c r="K17" s="15">
        <v>411.7</v>
      </c>
      <c r="L17" s="15">
        <v>317.7</v>
      </c>
      <c r="M17" s="73"/>
      <c r="N17" s="73"/>
      <c r="O17" s="73"/>
    </row>
    <row r="18" spans="1:15" s="72" customFormat="1" ht="24.75" customHeight="1">
      <c r="A18" s="44" t="s">
        <v>79</v>
      </c>
      <c r="B18" s="45">
        <v>155</v>
      </c>
      <c r="C18" s="16">
        <v>154.80000000000001</v>
      </c>
      <c r="D18" s="16">
        <v>210.3</v>
      </c>
      <c r="E18" s="16">
        <v>297.5</v>
      </c>
      <c r="F18" s="45">
        <v>137</v>
      </c>
      <c r="G18" s="16">
        <v>164</v>
      </c>
      <c r="H18" s="81">
        <v>1323.2</v>
      </c>
      <c r="I18" s="16">
        <v>156.30000000000001</v>
      </c>
      <c r="J18" s="16">
        <v>289.2</v>
      </c>
      <c r="K18" s="16">
        <v>65.7</v>
      </c>
      <c r="L18" s="16">
        <v>113.1</v>
      </c>
      <c r="M18" s="73"/>
    </row>
    <row r="19" spans="1:15" s="72" customFormat="1" ht="6" customHeight="1">
      <c r="A19" s="49"/>
      <c r="B19" s="15"/>
      <c r="C19" s="15"/>
      <c r="D19" s="15"/>
      <c r="E19" s="15"/>
      <c r="F19" s="15"/>
      <c r="G19" s="15"/>
      <c r="H19" s="16"/>
      <c r="I19" s="11"/>
      <c r="J19" s="15"/>
      <c r="K19" s="16"/>
      <c r="L19" s="15"/>
      <c r="M19" s="73"/>
    </row>
    <row r="20" spans="1:15" s="72" customFormat="1" ht="24.75" customHeight="1">
      <c r="A20" s="51" t="s">
        <v>48</v>
      </c>
      <c r="B20" s="14">
        <v>126.3</v>
      </c>
      <c r="C20" s="14">
        <f>D20+E20</f>
        <v>118.7</v>
      </c>
      <c r="D20" s="14">
        <v>116.5</v>
      </c>
      <c r="E20" s="14">
        <v>2.2000000000000002</v>
      </c>
      <c r="F20" s="14" t="s">
        <v>18</v>
      </c>
      <c r="G20" s="14" t="s">
        <v>18</v>
      </c>
      <c r="H20" s="14" t="s">
        <v>18</v>
      </c>
      <c r="I20" s="12">
        <f>L20</f>
        <v>7.6</v>
      </c>
      <c r="J20" s="52" t="s">
        <v>18</v>
      </c>
      <c r="K20" s="52" t="s">
        <v>18</v>
      </c>
      <c r="L20" s="52">
        <v>7.6</v>
      </c>
      <c r="M20" s="73"/>
    </row>
    <row r="21" spans="1:15" s="72" customFormat="1" ht="13.5" customHeight="1">
      <c r="A21" s="51" t="s">
        <v>49</v>
      </c>
      <c r="B21" s="14">
        <v>2565.1</v>
      </c>
      <c r="C21" s="14">
        <f>F21</f>
        <v>2418.1999999999998</v>
      </c>
      <c r="D21" s="14" t="s">
        <v>18</v>
      </c>
      <c r="E21" s="14" t="s">
        <v>18</v>
      </c>
      <c r="F21" s="14">
        <v>2418.1999999999998</v>
      </c>
      <c r="G21" s="14" t="s">
        <v>18</v>
      </c>
      <c r="H21" s="14" t="s">
        <v>18</v>
      </c>
      <c r="I21" s="14">
        <f>J21+K21</f>
        <v>146.9</v>
      </c>
      <c r="J21" s="14">
        <v>95.5</v>
      </c>
      <c r="K21" s="14">
        <v>51.4</v>
      </c>
      <c r="L21" s="14" t="s">
        <v>18</v>
      </c>
      <c r="M21" s="73"/>
    </row>
    <row r="22" spans="1:15" s="72" customFormat="1" ht="13.5" customHeight="1">
      <c r="A22" s="51" t="s">
        <v>50</v>
      </c>
      <c r="B22" s="14">
        <v>574.1</v>
      </c>
      <c r="C22" s="14">
        <f>D22+E22+F22+G22</f>
        <v>526.70000000000005</v>
      </c>
      <c r="D22" s="14">
        <v>5</v>
      </c>
      <c r="E22" s="14">
        <v>2.5</v>
      </c>
      <c r="F22" s="14">
        <v>481.7</v>
      </c>
      <c r="G22" s="14">
        <v>37.5</v>
      </c>
      <c r="H22" s="14" t="s">
        <v>18</v>
      </c>
      <c r="I22" s="14">
        <f>K22+L22</f>
        <v>47.4</v>
      </c>
      <c r="J22" s="14" t="s">
        <v>18</v>
      </c>
      <c r="K22" s="14">
        <v>43.1</v>
      </c>
      <c r="L22" s="14">
        <v>4.3</v>
      </c>
      <c r="M22" s="73"/>
    </row>
    <row r="23" spans="1:15" s="72" customFormat="1" ht="24" customHeight="1">
      <c r="A23" s="51" t="s">
        <v>51</v>
      </c>
      <c r="B23" s="14">
        <v>1796.7</v>
      </c>
      <c r="C23" s="14">
        <f>D23+F23+H23</f>
        <v>298</v>
      </c>
      <c r="D23" s="14">
        <v>7.2</v>
      </c>
      <c r="E23" s="14" t="s">
        <v>18</v>
      </c>
      <c r="F23" s="14">
        <v>233.6</v>
      </c>
      <c r="G23" s="14" t="s">
        <v>18</v>
      </c>
      <c r="H23" s="14">
        <v>57.2</v>
      </c>
      <c r="I23" s="14">
        <f>J23+K23+L23</f>
        <v>1498.6999999999998</v>
      </c>
      <c r="J23" s="14">
        <v>1142.5</v>
      </c>
      <c r="K23" s="14">
        <v>317.10000000000002</v>
      </c>
      <c r="L23" s="14">
        <v>39.1</v>
      </c>
      <c r="M23" s="73"/>
    </row>
    <row r="24" spans="1:15" s="72" customFormat="1" ht="36.75" customHeight="1">
      <c r="A24" s="51" t="s">
        <v>52</v>
      </c>
      <c r="B24" s="14">
        <v>134.19999999999999</v>
      </c>
      <c r="C24" s="14">
        <f>D24+E24+F24</f>
        <v>59.2</v>
      </c>
      <c r="D24" s="14">
        <v>49.5</v>
      </c>
      <c r="E24" s="14">
        <v>9</v>
      </c>
      <c r="F24" s="14">
        <v>0.7</v>
      </c>
      <c r="G24" s="14" t="s">
        <v>18</v>
      </c>
      <c r="H24" s="14" t="s">
        <v>18</v>
      </c>
      <c r="I24" s="14">
        <f>L24</f>
        <v>75</v>
      </c>
      <c r="J24" s="14" t="s">
        <v>18</v>
      </c>
      <c r="K24" s="14" t="s">
        <v>18</v>
      </c>
      <c r="L24" s="14">
        <v>75</v>
      </c>
      <c r="M24" s="73"/>
    </row>
    <row r="25" spans="1:15" s="72" customFormat="1" ht="12" customHeight="1">
      <c r="A25" s="5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73"/>
    </row>
    <row r="26" spans="1:15" s="72" customFormat="1" ht="30" customHeight="1">
      <c r="A26" s="95" t="s">
        <v>53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73"/>
    </row>
    <row r="27" spans="1:15" s="72" customFormat="1" ht="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3"/>
    </row>
    <row r="28" spans="1:15" s="72" customFormat="1" ht="24.75" customHeight="1">
      <c r="A28" s="51" t="s">
        <v>78</v>
      </c>
      <c r="B28" s="14">
        <v>62.2</v>
      </c>
      <c r="C28" s="14">
        <f>F28+G28</f>
        <v>62.199999999999996</v>
      </c>
      <c r="D28" s="14" t="s">
        <v>18</v>
      </c>
      <c r="E28" s="14" t="s">
        <v>18</v>
      </c>
      <c r="F28" s="14">
        <v>50.3</v>
      </c>
      <c r="G28" s="28">
        <v>11.9</v>
      </c>
      <c r="H28" s="14" t="s">
        <v>18</v>
      </c>
      <c r="I28" s="14" t="s">
        <v>18</v>
      </c>
      <c r="J28" s="14" t="s">
        <v>18</v>
      </c>
      <c r="K28" s="14" t="s">
        <v>18</v>
      </c>
      <c r="L28" s="14" t="s">
        <v>18</v>
      </c>
      <c r="M28" s="73"/>
    </row>
    <row r="29" spans="1:15" s="72" customFormat="1" ht="13.5" customHeight="1">
      <c r="A29" s="51" t="s">
        <v>63</v>
      </c>
      <c r="B29" s="55">
        <v>619.4</v>
      </c>
      <c r="C29" s="14">
        <f>D29+E29+F29+G29</f>
        <v>315.30000000000007</v>
      </c>
      <c r="D29" s="14">
        <v>7.3</v>
      </c>
      <c r="E29" s="14">
        <v>0.3</v>
      </c>
      <c r="F29" s="14">
        <v>307.60000000000002</v>
      </c>
      <c r="G29" s="14">
        <v>0.1</v>
      </c>
      <c r="H29" s="14" t="s">
        <v>18</v>
      </c>
      <c r="I29" s="14">
        <f>J29+L29</f>
        <v>304.10000000000002</v>
      </c>
      <c r="J29" s="14">
        <v>257.60000000000002</v>
      </c>
      <c r="K29" s="14" t="s">
        <v>18</v>
      </c>
      <c r="L29" s="14">
        <v>46.5</v>
      </c>
      <c r="M29" s="73"/>
    </row>
    <row r="30" spans="1:15" s="72" customFormat="1" ht="24.75" customHeight="1">
      <c r="A30" s="51" t="s">
        <v>77</v>
      </c>
      <c r="B30" s="55">
        <v>3.8</v>
      </c>
      <c r="C30" s="13">
        <f>G30</f>
        <v>3.8</v>
      </c>
      <c r="D30" s="14" t="s">
        <v>18</v>
      </c>
      <c r="E30" s="14" t="s">
        <v>18</v>
      </c>
      <c r="F30" s="14" t="s">
        <v>18</v>
      </c>
      <c r="G30" s="14">
        <v>3.8</v>
      </c>
      <c r="H30" s="14" t="s">
        <v>18</v>
      </c>
      <c r="I30" s="14" t="s">
        <v>18</v>
      </c>
      <c r="J30" s="14" t="s">
        <v>18</v>
      </c>
      <c r="K30" s="14" t="s">
        <v>18</v>
      </c>
      <c r="L30" s="14" t="s">
        <v>18</v>
      </c>
      <c r="M30" s="73"/>
    </row>
    <row r="31" spans="1:15" s="72" customFormat="1" ht="14.25" customHeight="1">
      <c r="A31" s="51" t="s">
        <v>54</v>
      </c>
      <c r="B31" s="59">
        <v>169.5</v>
      </c>
      <c r="C31" s="13">
        <f>F31</f>
        <v>169.5</v>
      </c>
      <c r="D31" s="14" t="s">
        <v>18</v>
      </c>
      <c r="E31" s="14" t="s">
        <v>18</v>
      </c>
      <c r="F31" s="14">
        <v>169.5</v>
      </c>
      <c r="G31" s="14" t="s">
        <v>18</v>
      </c>
      <c r="H31" s="14" t="s">
        <v>18</v>
      </c>
      <c r="I31" s="14" t="s">
        <v>18</v>
      </c>
      <c r="J31" s="14" t="s">
        <v>18</v>
      </c>
      <c r="K31" s="14" t="s">
        <v>18</v>
      </c>
      <c r="L31" s="14" t="s">
        <v>18</v>
      </c>
      <c r="M31" s="73"/>
    </row>
    <row r="32" spans="1:15" s="72" customFormat="1" ht="22.5" customHeight="1">
      <c r="A32" s="51" t="s">
        <v>76</v>
      </c>
      <c r="B32" s="55">
        <v>0.4</v>
      </c>
      <c r="C32" s="13">
        <f>F32</f>
        <v>0.4</v>
      </c>
      <c r="D32" s="14" t="s">
        <v>18</v>
      </c>
      <c r="E32" s="14" t="s">
        <v>18</v>
      </c>
      <c r="F32" s="55">
        <v>0.4</v>
      </c>
      <c r="G32" s="14" t="s">
        <v>18</v>
      </c>
      <c r="H32" s="14" t="s">
        <v>18</v>
      </c>
      <c r="I32" s="14" t="s">
        <v>18</v>
      </c>
      <c r="J32" s="14" t="s">
        <v>18</v>
      </c>
      <c r="K32" s="14" t="s">
        <v>18</v>
      </c>
      <c r="L32" s="14" t="s">
        <v>18</v>
      </c>
      <c r="M32" s="73"/>
    </row>
    <row r="33" spans="1:15" s="72" customFormat="1" ht="14.25" customHeight="1">
      <c r="A33" s="51" t="s">
        <v>55</v>
      </c>
      <c r="B33" s="59">
        <v>3.3</v>
      </c>
      <c r="C33" s="52">
        <f>G33</f>
        <v>3.3</v>
      </c>
      <c r="D33" s="13" t="s">
        <v>18</v>
      </c>
      <c r="E33" s="13" t="s">
        <v>18</v>
      </c>
      <c r="F33" s="13" t="s">
        <v>18</v>
      </c>
      <c r="G33" s="13">
        <v>3.3</v>
      </c>
      <c r="H33" s="14" t="s">
        <v>18</v>
      </c>
      <c r="I33" s="13" t="s">
        <v>18</v>
      </c>
      <c r="J33" s="13" t="s">
        <v>18</v>
      </c>
      <c r="K33" s="13" t="s">
        <v>18</v>
      </c>
      <c r="L33" s="13" t="s">
        <v>18</v>
      </c>
      <c r="M33" s="73"/>
    </row>
    <row r="34" spans="1:15" s="72" customFormat="1" ht="13.5" customHeight="1">
      <c r="A34" s="51" t="s">
        <v>56</v>
      </c>
      <c r="B34" s="55">
        <v>3.6</v>
      </c>
      <c r="C34" s="14" t="s">
        <v>18</v>
      </c>
      <c r="D34" s="13" t="s">
        <v>18</v>
      </c>
      <c r="E34" s="13" t="s">
        <v>18</v>
      </c>
      <c r="F34" s="13" t="s">
        <v>18</v>
      </c>
      <c r="G34" s="13" t="s">
        <v>18</v>
      </c>
      <c r="H34" s="14" t="s">
        <v>18</v>
      </c>
      <c r="I34" s="13">
        <f>J34</f>
        <v>3.6</v>
      </c>
      <c r="J34" s="13">
        <v>3.6</v>
      </c>
      <c r="K34" s="13" t="s">
        <v>18</v>
      </c>
      <c r="L34" s="13" t="s">
        <v>18</v>
      </c>
      <c r="M34" s="73"/>
    </row>
    <row r="35" spans="1:15" s="72" customFormat="1" ht="24.75" customHeight="1">
      <c r="A35" s="51" t="s">
        <v>75</v>
      </c>
      <c r="B35" s="55">
        <v>9</v>
      </c>
      <c r="C35" s="14">
        <f>E35</f>
        <v>9</v>
      </c>
      <c r="D35" s="13">
        <v>0</v>
      </c>
      <c r="E35" s="13">
        <v>9</v>
      </c>
      <c r="F35" s="13" t="s">
        <v>18</v>
      </c>
      <c r="G35" s="13" t="s">
        <v>18</v>
      </c>
      <c r="H35" s="14" t="s">
        <v>18</v>
      </c>
      <c r="I35" s="14" t="s">
        <v>18</v>
      </c>
      <c r="J35" s="14" t="s">
        <v>18</v>
      </c>
      <c r="K35" s="14" t="s">
        <v>18</v>
      </c>
      <c r="L35" s="14" t="s">
        <v>18</v>
      </c>
      <c r="M35" s="73"/>
    </row>
    <row r="36" spans="1:15" s="72" customFormat="1" ht="13.5" customHeight="1">
      <c r="A36" s="51" t="s">
        <v>57</v>
      </c>
      <c r="B36" s="59">
        <v>329.6</v>
      </c>
      <c r="C36" s="14">
        <f>D36+E36</f>
        <v>193.4</v>
      </c>
      <c r="D36" s="14">
        <v>182.8</v>
      </c>
      <c r="E36" s="13">
        <v>10.6</v>
      </c>
      <c r="F36" s="13" t="s">
        <v>18</v>
      </c>
      <c r="G36" s="13" t="s">
        <v>18</v>
      </c>
      <c r="H36" s="13" t="s">
        <v>18</v>
      </c>
      <c r="I36" s="13">
        <f>L36</f>
        <v>136.19999999999999</v>
      </c>
      <c r="J36" s="13" t="s">
        <v>18</v>
      </c>
      <c r="K36" s="13" t="s">
        <v>18</v>
      </c>
      <c r="L36" s="13">
        <v>136.19999999999999</v>
      </c>
      <c r="M36" s="73"/>
    </row>
    <row r="37" spans="1:15" s="72" customFormat="1" ht="24.75" customHeight="1">
      <c r="A37" s="51" t="s">
        <v>58</v>
      </c>
      <c r="B37" s="55">
        <v>12.6</v>
      </c>
      <c r="C37" s="13">
        <f>D37</f>
        <v>12.6</v>
      </c>
      <c r="D37" s="13">
        <v>12.6</v>
      </c>
      <c r="E37" s="13" t="s">
        <v>18</v>
      </c>
      <c r="F37" s="13" t="s">
        <v>18</v>
      </c>
      <c r="G37" s="13" t="s">
        <v>18</v>
      </c>
      <c r="H37" s="13" t="s">
        <v>18</v>
      </c>
      <c r="I37" s="13" t="s">
        <v>18</v>
      </c>
      <c r="J37" s="13" t="s">
        <v>18</v>
      </c>
      <c r="K37" s="13" t="s">
        <v>18</v>
      </c>
      <c r="L37" s="13" t="s">
        <v>18</v>
      </c>
      <c r="M37" s="73"/>
    </row>
    <row r="38" spans="1:15" s="72" customFormat="1" ht="13.5" customHeight="1">
      <c r="A38" s="51" t="s">
        <v>59</v>
      </c>
      <c r="B38" s="13">
        <v>47.9</v>
      </c>
      <c r="C38" s="13">
        <f>D38+E38</f>
        <v>38.9</v>
      </c>
      <c r="D38" s="13">
        <v>32.299999999999997</v>
      </c>
      <c r="E38" s="13">
        <v>6.6</v>
      </c>
      <c r="F38" s="13" t="s">
        <v>18</v>
      </c>
      <c r="G38" s="13" t="s">
        <v>18</v>
      </c>
      <c r="H38" s="13" t="s">
        <v>18</v>
      </c>
      <c r="I38" s="13">
        <f>L38</f>
        <v>9</v>
      </c>
      <c r="J38" s="13" t="s">
        <v>18</v>
      </c>
      <c r="K38" s="13" t="s">
        <v>18</v>
      </c>
      <c r="L38" s="13">
        <v>9</v>
      </c>
      <c r="M38" s="73"/>
    </row>
    <row r="39" spans="1:15" s="72" customFormat="1" ht="6" customHeight="1" thickBot="1">
      <c r="A39" s="75"/>
      <c r="B39" s="25"/>
      <c r="C39" s="25"/>
      <c r="D39" s="26"/>
      <c r="E39" s="26"/>
      <c r="F39" s="26"/>
      <c r="G39" s="26"/>
      <c r="H39" s="26"/>
      <c r="I39" s="25"/>
      <c r="J39" s="26"/>
      <c r="K39" s="26"/>
      <c r="L39" s="26"/>
    </row>
    <row r="40" spans="1:15" s="72" customFormat="1" ht="9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76"/>
    </row>
    <row r="41" spans="1:15" s="1" customFormat="1" ht="13.5" customHeight="1">
      <c r="A41" s="62" t="s">
        <v>64</v>
      </c>
      <c r="B41" s="50"/>
      <c r="C41" s="50"/>
      <c r="F41" s="50"/>
      <c r="G41" s="50"/>
      <c r="H41" s="50"/>
      <c r="I41" s="50"/>
      <c r="J41" s="4"/>
      <c r="K41" s="4"/>
      <c r="L41" s="4"/>
    </row>
    <row r="42" spans="1:15" s="1" customFormat="1" ht="13.5" customHeight="1">
      <c r="A42" s="6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" customFormat="1" ht="13.5" customHeight="1">
      <c r="A43" s="6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" customFormat="1" ht="13.5" customHeight="1">
      <c r="A44" s="6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5.75">
      <c r="A45" s="22"/>
      <c r="B45" s="77" t="s">
        <v>67</v>
      </c>
      <c r="C45" s="22"/>
      <c r="D45" s="78"/>
      <c r="E45" s="24"/>
      <c r="F45" s="24"/>
      <c r="G45" s="24"/>
      <c r="H45" s="27"/>
      <c r="I45" s="27"/>
      <c r="J45" s="77" t="s">
        <v>61</v>
      </c>
      <c r="K45" s="5"/>
      <c r="L45" s="5"/>
    </row>
    <row r="46" spans="1: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>
      <c r="A51" s="79"/>
    </row>
    <row r="52" spans="1:12">
      <c r="A52" s="80" t="s">
        <v>32</v>
      </c>
    </row>
    <row r="53" spans="1:12">
      <c r="A53" s="80">
        <v>324642</v>
      </c>
    </row>
  </sheetData>
  <mergeCells count="19">
    <mergeCell ref="G14:G15"/>
    <mergeCell ref="H14:H15"/>
    <mergeCell ref="I14:I15"/>
    <mergeCell ref="J14:J15"/>
    <mergeCell ref="K14:K15"/>
    <mergeCell ref="L14:L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E14:E15"/>
    <mergeCell ref="F14:F15"/>
  </mergeCells>
  <pageMargins left="0.59055118110236227" right="0.59055118110236227" top="0.59055118110236227" bottom="0.47244094488188981" header="0.51181102362204722" footer="0.51181102362204722"/>
  <pageSetup paperSize="9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 </vt:lpstr>
      <vt:lpstr>Негизги кап инв.  </vt:lpstr>
      <vt:lpstr>'Инвест в осн капит 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Виктория Бирюкова</cp:lastModifiedBy>
  <cp:lastPrinted>2024-03-12T09:04:08Z</cp:lastPrinted>
  <dcterms:created xsi:type="dcterms:W3CDTF">2010-06-14T05:23:00Z</dcterms:created>
  <dcterms:modified xsi:type="dcterms:W3CDTF">2024-03-14T04:22:38Z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